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oode\Douglas\ASCCS\for CD\CFST Column Database 2 2007-17\"/>
    </mc:Choice>
  </mc:AlternateContent>
  <xr:revisionPtr revIDLastSave="0" documentId="12_ncr:500000_{16E1E418-F307-40CE-8E21-5866245E8FA3}" xr6:coauthVersionLast="31" xr6:coauthVersionMax="31" xr10:uidLastSave="{00000000-0000-0000-0000-000000000000}"/>
  <bookViews>
    <workbookView xWindow="0" yWindow="0" windowWidth="12525" windowHeight="4140" xr2:uid="{00000000-000D-0000-FFFF-FFFF00000000}"/>
  </bookViews>
  <sheets>
    <sheet name="Data" sheetId="5" r:id="rId1"/>
    <sheet name="No M v LD" sheetId="2" state="hidden" r:id="rId2"/>
    <sheet name="v slend" sheetId="8" r:id="rId3"/>
    <sheet name="with M v fcyl" sheetId="6" r:id="rId4"/>
    <sheet name="No M v fcyl" sheetId="3" r:id="rId5"/>
    <sheet name="no M vL-D" sheetId="4" r:id="rId6"/>
    <sheet name="2nd v k" sheetId="1" r:id="rId7"/>
    <sheet name="Sheet1" sheetId="9" r:id="rId8"/>
  </sheets>
  <externalReferences>
    <externalReference r:id="rId9"/>
    <externalReference r:id="rId10"/>
    <externalReference r:id="rId11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79" i="5" l="1" a="1"/>
  <c r="N479" i="5" s="1"/>
  <c r="M478" i="5"/>
  <c r="M253" i="5" l="1" a="1"/>
  <c r="M253" i="5" s="1"/>
  <c r="M252" i="5" a="1"/>
  <c r="M252" i="5" s="1"/>
  <c r="M251" i="5"/>
  <c r="H252" i="5"/>
  <c r="L131" i="5" l="1" a="1"/>
  <c r="L131" i="5" s="1"/>
  <c r="L132" i="5" a="1"/>
  <c r="L132" i="5" s="1"/>
  <c r="I132" i="5" a="1"/>
  <c r="I132" i="5" s="1"/>
  <c r="I131" i="5" a="1"/>
  <c r="I131" i="5" s="1"/>
  <c r="M130" i="5" a="1"/>
  <c r="M130" i="5" s="1"/>
  <c r="K130" i="5"/>
  <c r="L127" i="5" a="1"/>
  <c r="L127" i="5" s="1"/>
  <c r="I127" i="5" a="1"/>
  <c r="I127" i="5" s="1"/>
  <c r="L126" i="5" a="1"/>
  <c r="L126" i="5" s="1"/>
  <c r="I126" i="5" a="1"/>
  <c r="I126" i="5" s="1"/>
  <c r="M125" i="5" a="1"/>
  <c r="M125" i="5" s="1"/>
  <c r="K125" i="5"/>
  <c r="L347" i="5" l="1"/>
  <c r="M347" i="5" s="1"/>
  <c r="J345" i="5" a="1"/>
  <c r="J345" i="5" s="1"/>
  <c r="H346" i="5"/>
  <c r="H345" i="5"/>
  <c r="M344" i="5"/>
  <c r="J344" i="5"/>
  <c r="L480" i="5" l="1"/>
  <c r="M480" i="5" s="1"/>
  <c r="L479" i="5" a="1"/>
  <c r="L479" i="5" s="1"/>
  <c r="H479" i="5"/>
  <c r="M477" i="5"/>
  <c r="J477" i="5"/>
  <c r="M365" i="5"/>
  <c r="L365" i="5"/>
  <c r="L364" i="5"/>
  <c r="L364" i="5" a="1"/>
  <c r="H364" i="5"/>
  <c r="H364" i="5" a="1"/>
  <c r="L363" i="5"/>
  <c r="L363" i="5" a="1"/>
  <c r="H363" i="5"/>
  <c r="M362" i="5"/>
  <c r="J362" i="5"/>
  <c r="L254" i="5"/>
  <c r="K254" i="5"/>
  <c r="K253" i="5"/>
  <c r="K253" i="5" a="1"/>
  <c r="H253" i="5"/>
  <c r="K252" i="5"/>
  <c r="K252" i="5" a="1"/>
  <c r="M250" i="5"/>
  <c r="J250" i="5"/>
  <c r="K138" i="5"/>
  <c r="L138" i="5" s="1"/>
  <c r="K137" i="5" a="1"/>
  <c r="K137" i="5" s="1"/>
  <c r="H137" i="5"/>
  <c r="K136" i="5" a="1"/>
  <c r="K136" i="5" s="1"/>
  <c r="H136" i="5"/>
  <c r="M135" i="5"/>
  <c r="J135" i="5"/>
</calcChain>
</file>

<file path=xl/sharedStrings.xml><?xml version="1.0" encoding="utf-8"?>
<sst xmlns="http://schemas.openxmlformats.org/spreadsheetml/2006/main" count="142" uniqueCount="78">
  <si>
    <t>fcyl</t>
  </si>
  <si>
    <t>L/b</t>
  </si>
  <si>
    <t>slend</t>
  </si>
  <si>
    <t>Long R no M</t>
  </si>
  <si>
    <t>Tao</t>
  </si>
  <si>
    <t>Zhang</t>
  </si>
  <si>
    <t>Yu</t>
  </si>
  <si>
    <t>Yang</t>
  </si>
  <si>
    <t>Ding</t>
  </si>
  <si>
    <t>Asiani</t>
  </si>
  <si>
    <t>Du (a)</t>
  </si>
  <si>
    <t>Du (b)</t>
  </si>
  <si>
    <t>Dundu</t>
  </si>
  <si>
    <t>Khan (a)</t>
  </si>
  <si>
    <t>Khan (b)</t>
  </si>
  <si>
    <t>Cai</t>
  </si>
  <si>
    <t>Matsui</t>
  </si>
  <si>
    <t>Lee</t>
  </si>
  <si>
    <t>Muciaccia</t>
  </si>
  <si>
    <t>Portoles</t>
  </si>
  <si>
    <t>Romero</t>
  </si>
  <si>
    <t>Gulaux</t>
  </si>
  <si>
    <t>Lin</t>
  </si>
  <si>
    <t>Bergman</t>
  </si>
  <si>
    <t>Kenny</t>
  </si>
  <si>
    <t>Guler</t>
  </si>
  <si>
    <t>Elchal</t>
  </si>
  <si>
    <t>Giamou</t>
  </si>
  <si>
    <t>Chang</t>
  </si>
  <si>
    <t>Elchalakar</t>
  </si>
  <si>
    <t>Rect. With M</t>
  </si>
  <si>
    <t>Qu</t>
  </si>
  <si>
    <t>Du</t>
  </si>
  <si>
    <t>Hermandez</t>
  </si>
  <si>
    <t>T/EC4'k'</t>
  </si>
  <si>
    <t>Data  for</t>
  </si>
  <si>
    <t>Graphs</t>
  </si>
  <si>
    <t>with and</t>
  </si>
  <si>
    <t xml:space="preserve">without </t>
  </si>
  <si>
    <t>Moment</t>
  </si>
  <si>
    <t>Rect No</t>
  </si>
  <si>
    <t>fcyl &gt; 75</t>
  </si>
  <si>
    <t>T/EC4 =</t>
  </si>
  <si>
    <t>fcyl &gt;=100</t>
  </si>
  <si>
    <t>Number</t>
  </si>
  <si>
    <t>T/EC4&lt;1</t>
  </si>
  <si>
    <t>is</t>
  </si>
  <si>
    <t>Circ with</t>
  </si>
  <si>
    <t>fcyl&gt;= 100</t>
  </si>
  <si>
    <t>T/EC4 &lt; 1</t>
  </si>
  <si>
    <t>fcyl&gt;75</t>
  </si>
  <si>
    <t>Av T/EC4 =</t>
  </si>
  <si>
    <t>St Dev =</t>
  </si>
  <si>
    <t>Rect with</t>
  </si>
  <si>
    <t>tests with</t>
  </si>
  <si>
    <t xml:space="preserve">Number </t>
  </si>
  <si>
    <t>tests</t>
  </si>
  <si>
    <t>Long C No</t>
  </si>
  <si>
    <t>with</t>
  </si>
  <si>
    <t>Circular with M</t>
  </si>
  <si>
    <t>Long Circ No M</t>
  </si>
  <si>
    <r>
      <rPr>
        <b/>
        <sz val="11"/>
        <color theme="1"/>
        <rFont val="Calibri"/>
        <family val="2"/>
        <scheme val="minor"/>
      </rPr>
      <t>Short C no M</t>
    </r>
    <r>
      <rPr>
        <sz val="11"/>
        <color theme="1"/>
        <rFont val="Calibri"/>
        <family val="2"/>
        <scheme val="minor"/>
      </rPr>
      <t xml:space="preserve"> Berg</t>
    </r>
  </si>
  <si>
    <t>Columns with Moment</t>
  </si>
  <si>
    <t>Graph  Test/EC4 v slenderness</t>
  </si>
  <si>
    <t>Graphs  Columns without Moment v fcyl</t>
  </si>
  <si>
    <t>Short C No Moment</t>
  </si>
  <si>
    <t xml:space="preserve">with </t>
  </si>
  <si>
    <t>Short rect. No Moment</t>
  </si>
  <si>
    <t>fcyl &gt;75</t>
  </si>
  <si>
    <t>Long Rect No Moment</t>
  </si>
  <si>
    <t>T/EC4k &lt; 1</t>
  </si>
  <si>
    <t>T/EC4k &lt;1</t>
  </si>
  <si>
    <t>T/EC4k =</t>
  </si>
  <si>
    <t>T/EC4'k' =</t>
  </si>
  <si>
    <r>
      <t>T/EC4</t>
    </r>
    <r>
      <rPr>
        <b/>
        <vertAlign val="subscript"/>
        <sz val="11"/>
        <color theme="1"/>
        <rFont val="Calibri"/>
        <family val="2"/>
        <scheme val="minor"/>
      </rPr>
      <t>2nd+</t>
    </r>
  </si>
  <si>
    <r>
      <t>T/EC4</t>
    </r>
    <r>
      <rPr>
        <b/>
        <vertAlign val="subscript"/>
        <sz val="11"/>
        <color theme="1"/>
        <rFont val="Calibri"/>
        <family val="2"/>
        <scheme val="minor"/>
      </rPr>
      <t>2nd+</t>
    </r>
    <r>
      <rPr>
        <b/>
        <sz val="11"/>
        <color theme="1"/>
        <rFont val="Calibri"/>
        <family val="2"/>
        <scheme val="minor"/>
      </rPr>
      <t>=</t>
    </r>
  </si>
  <si>
    <t>not by</t>
  </si>
  <si>
    <t>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</si>
</sst>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2" fillId="0" borderId="0" xfId="1"/>
    <xf numFmtId="2" fontId="2" fillId="0" borderId="0" xfId="1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2" fontId="1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733165590722061E-2"/>
          <c:y val="8.8235981297776961E-2"/>
          <c:w val="0.8760539961604169"/>
          <c:h val="0.78968222059920767"/>
        </c:manualLayout>
      </c:layout>
      <c:scatterChart>
        <c:scatterStyle val="lineMarker"/>
        <c:varyColors val="0"/>
        <c:ser>
          <c:idx val="0"/>
          <c:order val="0"/>
          <c:tx>
            <c:v>Rect with M k factor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[1]Graphs!$B$368:$B$480</c:f>
              <c:numCache>
                <c:formatCode>General</c:formatCode>
                <c:ptCount val="113"/>
                <c:pt idx="0">
                  <c:v>75.28</c:v>
                </c:pt>
                <c:pt idx="1">
                  <c:v>75.28</c:v>
                </c:pt>
                <c:pt idx="2">
                  <c:v>75.28</c:v>
                </c:pt>
                <c:pt idx="3">
                  <c:v>75.28</c:v>
                </c:pt>
                <c:pt idx="4">
                  <c:v>75.28</c:v>
                </c:pt>
                <c:pt idx="5">
                  <c:v>75.28</c:v>
                </c:pt>
                <c:pt idx="6">
                  <c:v>75.28</c:v>
                </c:pt>
                <c:pt idx="7">
                  <c:v>75.28</c:v>
                </c:pt>
                <c:pt idx="8">
                  <c:v>75.28</c:v>
                </c:pt>
                <c:pt idx="9">
                  <c:v>75.28</c:v>
                </c:pt>
                <c:pt idx="10">
                  <c:v>75.28</c:v>
                </c:pt>
                <c:pt idx="11">
                  <c:v>75.28</c:v>
                </c:pt>
                <c:pt idx="12">
                  <c:v>75.28</c:v>
                </c:pt>
                <c:pt idx="13">
                  <c:v>75.28</c:v>
                </c:pt>
                <c:pt idx="14">
                  <c:v>75.28</c:v>
                </c:pt>
                <c:pt idx="15">
                  <c:v>75.28</c:v>
                </c:pt>
                <c:pt idx="16">
                  <c:v>46.64</c:v>
                </c:pt>
                <c:pt idx="17">
                  <c:v>46.64</c:v>
                </c:pt>
                <c:pt idx="18">
                  <c:v>46.64</c:v>
                </c:pt>
                <c:pt idx="19">
                  <c:v>46.64</c:v>
                </c:pt>
                <c:pt idx="20">
                  <c:v>97.28</c:v>
                </c:pt>
                <c:pt idx="21">
                  <c:v>97.28</c:v>
                </c:pt>
                <c:pt idx="22">
                  <c:v>97.28</c:v>
                </c:pt>
                <c:pt idx="23">
                  <c:v>97.28</c:v>
                </c:pt>
                <c:pt idx="24">
                  <c:v>31.200000000000003</c:v>
                </c:pt>
                <c:pt idx="25">
                  <c:v>52.800000000000004</c:v>
                </c:pt>
                <c:pt idx="26">
                  <c:v>41.6</c:v>
                </c:pt>
                <c:pt idx="27">
                  <c:v>41.6</c:v>
                </c:pt>
                <c:pt idx="28">
                  <c:v>31.200000000000003</c:v>
                </c:pt>
                <c:pt idx="29">
                  <c:v>52.800000000000004</c:v>
                </c:pt>
                <c:pt idx="30">
                  <c:v>52.800000000000004</c:v>
                </c:pt>
                <c:pt idx="31">
                  <c:v>41.6</c:v>
                </c:pt>
                <c:pt idx="32">
                  <c:v>31.200000000000003</c:v>
                </c:pt>
                <c:pt idx="33">
                  <c:v>34.56</c:v>
                </c:pt>
                <c:pt idx="34">
                  <c:v>34.56</c:v>
                </c:pt>
                <c:pt idx="35">
                  <c:v>34.56</c:v>
                </c:pt>
                <c:pt idx="36">
                  <c:v>44.24</c:v>
                </c:pt>
                <c:pt idx="37">
                  <c:v>44.24</c:v>
                </c:pt>
                <c:pt idx="38">
                  <c:v>44.24</c:v>
                </c:pt>
                <c:pt idx="39">
                  <c:v>34.56</c:v>
                </c:pt>
                <c:pt idx="40">
                  <c:v>34.56</c:v>
                </c:pt>
                <c:pt idx="41">
                  <c:v>34.56</c:v>
                </c:pt>
                <c:pt idx="42">
                  <c:v>44.24</c:v>
                </c:pt>
                <c:pt idx="43">
                  <c:v>44.24</c:v>
                </c:pt>
                <c:pt idx="44">
                  <c:v>44.24</c:v>
                </c:pt>
                <c:pt idx="45">
                  <c:v>74.376000000000005</c:v>
                </c:pt>
                <c:pt idx="46">
                  <c:v>73.712000000000003</c:v>
                </c:pt>
                <c:pt idx="47">
                  <c:v>67.2</c:v>
                </c:pt>
                <c:pt idx="48">
                  <c:v>73.272000000000006</c:v>
                </c:pt>
                <c:pt idx="49">
                  <c:v>63.776000000000003</c:v>
                </c:pt>
                <c:pt idx="50">
                  <c:v>69.912000000000006</c:v>
                </c:pt>
                <c:pt idx="51">
                  <c:v>71.600000000000009</c:v>
                </c:pt>
                <c:pt idx="52">
                  <c:v>28.64</c:v>
                </c:pt>
                <c:pt idx="53">
                  <c:v>72.48</c:v>
                </c:pt>
                <c:pt idx="54">
                  <c:v>23.6</c:v>
                </c:pt>
                <c:pt idx="55">
                  <c:v>71.679999999999993</c:v>
                </c:pt>
                <c:pt idx="56">
                  <c:v>29.04</c:v>
                </c:pt>
                <c:pt idx="57">
                  <c:v>74.424000000000007</c:v>
                </c:pt>
                <c:pt idx="58">
                  <c:v>73.152000000000001</c:v>
                </c:pt>
                <c:pt idx="59">
                  <c:v>74.415999999999997</c:v>
                </c:pt>
                <c:pt idx="60">
                  <c:v>78.13600000000001</c:v>
                </c:pt>
                <c:pt idx="61">
                  <c:v>69.56</c:v>
                </c:pt>
                <c:pt idx="62">
                  <c:v>59.536000000000001</c:v>
                </c:pt>
                <c:pt idx="63">
                  <c:v>77.13600000000001</c:v>
                </c:pt>
                <c:pt idx="64">
                  <c:v>72.344000000000008</c:v>
                </c:pt>
                <c:pt idx="65">
                  <c:v>69.84</c:v>
                </c:pt>
                <c:pt idx="66">
                  <c:v>70.624000000000009</c:v>
                </c:pt>
                <c:pt idx="67">
                  <c:v>77.512</c:v>
                </c:pt>
                <c:pt idx="68">
                  <c:v>75.992000000000004</c:v>
                </c:pt>
                <c:pt idx="69">
                  <c:v>73.847999999999999</c:v>
                </c:pt>
                <c:pt idx="70">
                  <c:v>61.903999999999996</c:v>
                </c:pt>
                <c:pt idx="71">
                  <c:v>73.112000000000009</c:v>
                </c:pt>
                <c:pt idx="72">
                  <c:v>71.36</c:v>
                </c:pt>
                <c:pt idx="73">
                  <c:v>67.576000000000008</c:v>
                </c:pt>
                <c:pt idx="74">
                  <c:v>73.808000000000007</c:v>
                </c:pt>
                <c:pt idx="75">
                  <c:v>73.320000000000007</c:v>
                </c:pt>
                <c:pt idx="76">
                  <c:v>71.751999999999995</c:v>
                </c:pt>
                <c:pt idx="77">
                  <c:v>73.352000000000004</c:v>
                </c:pt>
                <c:pt idx="78">
                  <c:v>68.152000000000001</c:v>
                </c:pt>
                <c:pt idx="79">
                  <c:v>72.832000000000008</c:v>
                </c:pt>
                <c:pt idx="80">
                  <c:v>68.048000000000002</c:v>
                </c:pt>
                <c:pt idx="81">
                  <c:v>73.00800000000001</c:v>
                </c:pt>
                <c:pt idx="82">
                  <c:v>66.032000000000011</c:v>
                </c:pt>
                <c:pt idx="83">
                  <c:v>70.64</c:v>
                </c:pt>
                <c:pt idx="84">
                  <c:v>29.12</c:v>
                </c:pt>
                <c:pt idx="85">
                  <c:v>69.12</c:v>
                </c:pt>
                <c:pt idx="86">
                  <c:v>24.560000000000002</c:v>
                </c:pt>
                <c:pt idx="87">
                  <c:v>66.400000000000006</c:v>
                </c:pt>
                <c:pt idx="88">
                  <c:v>26.24</c:v>
                </c:pt>
                <c:pt idx="89">
                  <c:v>73.12</c:v>
                </c:pt>
                <c:pt idx="90">
                  <c:v>28</c:v>
                </c:pt>
                <c:pt idx="91">
                  <c:v>74.160000000000011</c:v>
                </c:pt>
                <c:pt idx="92">
                  <c:v>25.12</c:v>
                </c:pt>
                <c:pt idx="93">
                  <c:v>67.2</c:v>
                </c:pt>
                <c:pt idx="94">
                  <c:v>20.880000000000003</c:v>
                </c:pt>
                <c:pt idx="95">
                  <c:v>75.12</c:v>
                </c:pt>
                <c:pt idx="96">
                  <c:v>29.680000000000003</c:v>
                </c:pt>
                <c:pt idx="97">
                  <c:v>72.320000000000007</c:v>
                </c:pt>
                <c:pt idx="98">
                  <c:v>24.8</c:v>
                </c:pt>
                <c:pt idx="99">
                  <c:v>69.2</c:v>
                </c:pt>
                <c:pt idx="100">
                  <c:v>26.24</c:v>
                </c:pt>
                <c:pt idx="101">
                  <c:v>69.679999999999993</c:v>
                </c:pt>
                <c:pt idx="102">
                  <c:v>26.72</c:v>
                </c:pt>
                <c:pt idx="103">
                  <c:v>72.64</c:v>
                </c:pt>
                <c:pt idx="104">
                  <c:v>26.480000000000004</c:v>
                </c:pt>
                <c:pt idx="105">
                  <c:v>68.720000000000013</c:v>
                </c:pt>
                <c:pt idx="106">
                  <c:v>23.36</c:v>
                </c:pt>
                <c:pt idx="107">
                  <c:v>74.160000000000011</c:v>
                </c:pt>
                <c:pt idx="108">
                  <c:v>27.28</c:v>
                </c:pt>
                <c:pt idx="109">
                  <c:v>74.88</c:v>
                </c:pt>
                <c:pt idx="110">
                  <c:v>25.36</c:v>
                </c:pt>
                <c:pt idx="111">
                  <c:v>74.720000000000013</c:v>
                </c:pt>
                <c:pt idx="112">
                  <c:v>24.480000000000004</c:v>
                </c:pt>
              </c:numCache>
            </c:numRef>
          </c:xVal>
          <c:yVal>
            <c:numRef>
              <c:f>[1]Graphs!$C$368:$C$480</c:f>
              <c:numCache>
                <c:formatCode>General</c:formatCode>
                <c:ptCount val="113"/>
                <c:pt idx="0">
                  <c:v>1.0600739371534196</c:v>
                </c:pt>
                <c:pt idx="1">
                  <c:v>1.0569159497021841</c:v>
                </c:pt>
                <c:pt idx="2">
                  <c:v>1.1752767527675276</c:v>
                </c:pt>
                <c:pt idx="3">
                  <c:v>1.3290960451977401</c:v>
                </c:pt>
                <c:pt idx="4">
                  <c:v>1.0335766423357664</c:v>
                </c:pt>
                <c:pt idx="5">
                  <c:v>1.0788876276958002</c:v>
                </c:pt>
                <c:pt idx="6">
                  <c:v>1.0742574257425743</c:v>
                </c:pt>
                <c:pt idx="7">
                  <c:v>1.1085427135678392</c:v>
                </c:pt>
                <c:pt idx="8">
                  <c:v>1.1097560975609757</c:v>
                </c:pt>
                <c:pt idx="9">
                  <c:v>1.0492187500000001</c:v>
                </c:pt>
                <c:pt idx="10">
                  <c:v>0.96144859813084116</c:v>
                </c:pt>
                <c:pt idx="11">
                  <c:v>1.1183098591549296</c:v>
                </c:pt>
                <c:pt idx="12">
                  <c:v>1.0388692579505301</c:v>
                </c:pt>
                <c:pt idx="13">
                  <c:v>1.0915111378687539</c:v>
                </c:pt>
                <c:pt idx="14">
                  <c:v>0.82027896995708149</c:v>
                </c:pt>
                <c:pt idx="15">
                  <c:v>1.1825821237585943</c:v>
                </c:pt>
                <c:pt idx="16">
                  <c:v>1.0589651022864019</c:v>
                </c:pt>
                <c:pt idx="17">
                  <c:v>0.96581196581196582</c:v>
                </c:pt>
                <c:pt idx="18">
                  <c:v>1.1814946619217082</c:v>
                </c:pt>
                <c:pt idx="19">
                  <c:v>1.1361702127659574</c:v>
                </c:pt>
                <c:pt idx="20">
                  <c:v>0.99289520426287747</c:v>
                </c:pt>
                <c:pt idx="21">
                  <c:v>1.1722912966252221</c:v>
                </c:pt>
                <c:pt idx="22">
                  <c:v>1.050531914893617</c:v>
                </c:pt>
                <c:pt idx="23">
                  <c:v>1.0372340425531914</c:v>
                </c:pt>
                <c:pt idx="24">
                  <c:v>0.87822014051522246</c:v>
                </c:pt>
                <c:pt idx="25">
                  <c:v>1.0116731517509727</c:v>
                </c:pt>
                <c:pt idx="26">
                  <c:v>0.94847775175644033</c:v>
                </c:pt>
                <c:pt idx="27">
                  <c:v>1.1589403973509933</c:v>
                </c:pt>
                <c:pt idx="28">
                  <c:v>1.1986301369863013</c:v>
                </c:pt>
                <c:pt idx="29">
                  <c:v>0.87657784011220197</c:v>
                </c:pt>
                <c:pt idx="30">
                  <c:v>1.0167992926613616</c:v>
                </c:pt>
                <c:pt idx="31">
                  <c:v>0.94914040114613185</c:v>
                </c:pt>
                <c:pt idx="32">
                  <c:v>1.0681520314547837</c:v>
                </c:pt>
                <c:pt idx="33">
                  <c:v>1.0697271546123863</c:v>
                </c:pt>
                <c:pt idx="34">
                  <c:v>1.1960431654676258</c:v>
                </c:pt>
                <c:pt idx="35">
                  <c:v>1.1795454545454545</c:v>
                </c:pt>
                <c:pt idx="36">
                  <c:v>1.0289794204115918</c:v>
                </c:pt>
                <c:pt idx="37">
                  <c:v>1.0679611650485437</c:v>
                </c:pt>
                <c:pt idx="38">
                  <c:v>1.1179727427597956</c:v>
                </c:pt>
                <c:pt idx="39">
                  <c:v>1.1152375750955761</c:v>
                </c:pt>
                <c:pt idx="40">
                  <c:v>1.1678435632808257</c:v>
                </c:pt>
                <c:pt idx="41">
                  <c:v>1.2194854953475642</c:v>
                </c:pt>
                <c:pt idx="42">
                  <c:v>1.0603674540682415</c:v>
                </c:pt>
                <c:pt idx="43">
                  <c:v>1.1534334763948497</c:v>
                </c:pt>
                <c:pt idx="44">
                  <c:v>1.1140583554376657</c:v>
                </c:pt>
                <c:pt idx="45">
                  <c:v>1.44</c:v>
                </c:pt>
                <c:pt idx="46">
                  <c:v>1.6821276595744681</c:v>
                </c:pt>
                <c:pt idx="47">
                  <c:v>0.86466153846153837</c:v>
                </c:pt>
                <c:pt idx="48">
                  <c:v>0.92478540772532192</c:v>
                </c:pt>
                <c:pt idx="49">
                  <c:v>0.87112232030264813</c:v>
                </c:pt>
                <c:pt idx="50">
                  <c:v>0.82528028933092223</c:v>
                </c:pt>
                <c:pt idx="51">
                  <c:v>1.4064655172413794</c:v>
                </c:pt>
                <c:pt idx="52">
                  <c:v>1.2171794871794872</c:v>
                </c:pt>
                <c:pt idx="53">
                  <c:v>1.5310743801652891</c:v>
                </c:pt>
                <c:pt idx="54">
                  <c:v>1.2339920948616601</c:v>
                </c:pt>
                <c:pt idx="55">
                  <c:v>1.4044795783926218</c:v>
                </c:pt>
                <c:pt idx="56">
                  <c:v>1.269163763066202</c:v>
                </c:pt>
                <c:pt idx="57">
                  <c:v>1.2</c:v>
                </c:pt>
                <c:pt idx="58">
                  <c:v>1.1499999999999999</c:v>
                </c:pt>
                <c:pt idx="59">
                  <c:v>1.1299999999999999</c:v>
                </c:pt>
                <c:pt idx="60">
                  <c:v>1.2698989898989899</c:v>
                </c:pt>
                <c:pt idx="61">
                  <c:v>1.2325762711864408</c:v>
                </c:pt>
                <c:pt idx="62">
                  <c:v>1.1399999999999999</c:v>
                </c:pt>
                <c:pt idx="63">
                  <c:v>0.97</c:v>
                </c:pt>
                <c:pt idx="64">
                  <c:v>1.32</c:v>
                </c:pt>
                <c:pt idx="65">
                  <c:v>0.94777777777777783</c:v>
                </c:pt>
                <c:pt idx="66">
                  <c:v>1.5134156378600823</c:v>
                </c:pt>
                <c:pt idx="67">
                  <c:v>1.2746500000000001</c:v>
                </c:pt>
                <c:pt idx="68">
                  <c:v>1.2240555555555557</c:v>
                </c:pt>
                <c:pt idx="69">
                  <c:v>1.1378395061728397</c:v>
                </c:pt>
                <c:pt idx="70">
                  <c:v>0.811095652173913</c:v>
                </c:pt>
                <c:pt idx="71">
                  <c:v>0.80048723897911833</c:v>
                </c:pt>
                <c:pt idx="72">
                  <c:v>0.65724770642201835</c:v>
                </c:pt>
                <c:pt idx="73">
                  <c:v>0.7</c:v>
                </c:pt>
                <c:pt idx="74">
                  <c:v>0.77</c:v>
                </c:pt>
                <c:pt idx="75">
                  <c:v>0.55000000000000004</c:v>
                </c:pt>
                <c:pt idx="76">
                  <c:v>0.68</c:v>
                </c:pt>
                <c:pt idx="77">
                  <c:v>0.69</c:v>
                </c:pt>
                <c:pt idx="78">
                  <c:v>0.71</c:v>
                </c:pt>
                <c:pt idx="79">
                  <c:v>0.69</c:v>
                </c:pt>
                <c:pt idx="80">
                  <c:v>0.85</c:v>
                </c:pt>
                <c:pt idx="81">
                  <c:v>0.54</c:v>
                </c:pt>
                <c:pt idx="82">
                  <c:v>0.71627819548872185</c:v>
                </c:pt>
                <c:pt idx="83">
                  <c:v>1.0644251626898047</c:v>
                </c:pt>
                <c:pt idx="84">
                  <c:v>1.0880000000000001</c:v>
                </c:pt>
                <c:pt idx="85">
                  <c:v>1.3120717781402935</c:v>
                </c:pt>
                <c:pt idx="86">
                  <c:v>1.1002053388090347</c:v>
                </c:pt>
                <c:pt idx="87">
                  <c:v>1.2095730918499352</c:v>
                </c:pt>
                <c:pt idx="88">
                  <c:v>1.0316865417376491</c:v>
                </c:pt>
                <c:pt idx="89">
                  <c:v>1.1467857142857143</c:v>
                </c:pt>
                <c:pt idx="90">
                  <c:v>1.0041152263374487</c:v>
                </c:pt>
                <c:pt idx="91">
                  <c:v>1.0326576576576576</c:v>
                </c:pt>
                <c:pt idx="92">
                  <c:v>1.0470588235294118</c:v>
                </c:pt>
                <c:pt idx="93">
                  <c:v>1.1480434782608697</c:v>
                </c:pt>
                <c:pt idx="94">
                  <c:v>0.94951923076923073</c:v>
                </c:pt>
                <c:pt idx="95">
                  <c:v>1.0929313929313931</c:v>
                </c:pt>
                <c:pt idx="96">
                  <c:v>1.0734741784037558</c:v>
                </c:pt>
                <c:pt idx="97">
                  <c:v>1.1785318559556786</c:v>
                </c:pt>
                <c:pt idx="98">
                  <c:v>1.1810379241516966</c:v>
                </c:pt>
                <c:pt idx="99">
                  <c:v>1.1727598566308244</c:v>
                </c:pt>
                <c:pt idx="100">
                  <c:v>1.0923205342237061</c:v>
                </c:pt>
                <c:pt idx="101">
                  <c:v>0.92091346153846154</c:v>
                </c:pt>
                <c:pt idx="102">
                  <c:v>0.85898305084745763</c:v>
                </c:pt>
                <c:pt idx="103">
                  <c:v>0.97352941176470587</c:v>
                </c:pt>
                <c:pt idx="104">
                  <c:v>0.76461916461916457</c:v>
                </c:pt>
                <c:pt idx="105">
                  <c:v>1.0720977596741343</c:v>
                </c:pt>
                <c:pt idx="106">
                  <c:v>0.98539042821158684</c:v>
                </c:pt>
                <c:pt idx="107">
                  <c:v>1.1964285714285714</c:v>
                </c:pt>
                <c:pt idx="108">
                  <c:v>1.136501079913607</c:v>
                </c:pt>
                <c:pt idx="109">
                  <c:v>1.1705445544554456</c:v>
                </c:pt>
                <c:pt idx="110">
                  <c:v>1.1356854838709676</c:v>
                </c:pt>
                <c:pt idx="111">
                  <c:v>1.1180257510729614</c:v>
                </c:pt>
                <c:pt idx="112">
                  <c:v>1.1200622083981338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A81-457E-8CAD-180377624470}"/>
            </c:ext>
          </c:extLst>
        </c:ser>
        <c:ser>
          <c:idx val="1"/>
          <c:order val="1"/>
          <c:tx>
            <c:v>Rect. No Moment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[1]Graphs!$B$5:$B$139</c:f>
              <c:numCache>
                <c:formatCode>General</c:formatCode>
                <c:ptCount val="135"/>
                <c:pt idx="0">
                  <c:v>46.64</c:v>
                </c:pt>
                <c:pt idx="1">
                  <c:v>46.64</c:v>
                </c:pt>
                <c:pt idx="2">
                  <c:v>75.28</c:v>
                </c:pt>
                <c:pt idx="3">
                  <c:v>75.28</c:v>
                </c:pt>
                <c:pt idx="4">
                  <c:v>75.28</c:v>
                </c:pt>
                <c:pt idx="5">
                  <c:v>75.28</c:v>
                </c:pt>
                <c:pt idx="6">
                  <c:v>75.28</c:v>
                </c:pt>
                <c:pt idx="7">
                  <c:v>75.28</c:v>
                </c:pt>
                <c:pt idx="8">
                  <c:v>75.28</c:v>
                </c:pt>
                <c:pt idx="9">
                  <c:v>75.28</c:v>
                </c:pt>
                <c:pt idx="10">
                  <c:v>75.28</c:v>
                </c:pt>
                <c:pt idx="11">
                  <c:v>75.28</c:v>
                </c:pt>
                <c:pt idx="12">
                  <c:v>97.28</c:v>
                </c:pt>
                <c:pt idx="13">
                  <c:v>97.28</c:v>
                </c:pt>
                <c:pt idx="14">
                  <c:v>97.28</c:v>
                </c:pt>
                <c:pt idx="15">
                  <c:v>97.28</c:v>
                </c:pt>
                <c:pt idx="16">
                  <c:v>97.28</c:v>
                </c:pt>
                <c:pt idx="17">
                  <c:v>97.28</c:v>
                </c:pt>
                <c:pt idx="18">
                  <c:v>97.28</c:v>
                </c:pt>
                <c:pt idx="19">
                  <c:v>97.28</c:v>
                </c:pt>
                <c:pt idx="20">
                  <c:v>97.28</c:v>
                </c:pt>
                <c:pt idx="21">
                  <c:v>97.28</c:v>
                </c:pt>
                <c:pt idx="22">
                  <c:v>42.080000000000005</c:v>
                </c:pt>
                <c:pt idx="23">
                  <c:v>42.080000000000005</c:v>
                </c:pt>
                <c:pt idx="24">
                  <c:v>32.32</c:v>
                </c:pt>
                <c:pt idx="25">
                  <c:v>32.32</c:v>
                </c:pt>
                <c:pt idx="26">
                  <c:v>32.32</c:v>
                </c:pt>
                <c:pt idx="27">
                  <c:v>21</c:v>
                </c:pt>
                <c:pt idx="28">
                  <c:v>21</c:v>
                </c:pt>
                <c:pt idx="29">
                  <c:v>21</c:v>
                </c:pt>
                <c:pt idx="30">
                  <c:v>21</c:v>
                </c:pt>
                <c:pt idx="31">
                  <c:v>54.5</c:v>
                </c:pt>
                <c:pt idx="32">
                  <c:v>54.5</c:v>
                </c:pt>
                <c:pt idx="33">
                  <c:v>54.5</c:v>
                </c:pt>
                <c:pt idx="34">
                  <c:v>54.5</c:v>
                </c:pt>
                <c:pt idx="35">
                  <c:v>54.5</c:v>
                </c:pt>
                <c:pt idx="36">
                  <c:v>54.5</c:v>
                </c:pt>
                <c:pt idx="37">
                  <c:v>54.5</c:v>
                </c:pt>
                <c:pt idx="38">
                  <c:v>54.5</c:v>
                </c:pt>
                <c:pt idx="39">
                  <c:v>34.56</c:v>
                </c:pt>
                <c:pt idx="40">
                  <c:v>44.24</c:v>
                </c:pt>
                <c:pt idx="41">
                  <c:v>34.56</c:v>
                </c:pt>
                <c:pt idx="42">
                  <c:v>44.24</c:v>
                </c:pt>
                <c:pt idx="43">
                  <c:v>34.56</c:v>
                </c:pt>
                <c:pt idx="44">
                  <c:v>44.24</c:v>
                </c:pt>
                <c:pt idx="45">
                  <c:v>34.56</c:v>
                </c:pt>
                <c:pt idx="46">
                  <c:v>44.24</c:v>
                </c:pt>
                <c:pt idx="47">
                  <c:v>34.56</c:v>
                </c:pt>
                <c:pt idx="48">
                  <c:v>44.24</c:v>
                </c:pt>
                <c:pt idx="49">
                  <c:v>34.56</c:v>
                </c:pt>
                <c:pt idx="50">
                  <c:v>44.24</c:v>
                </c:pt>
                <c:pt idx="51">
                  <c:v>34.56</c:v>
                </c:pt>
                <c:pt idx="52">
                  <c:v>44.24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0">
                  <c:v>25</c:v>
                </c:pt>
                <c:pt idx="61">
                  <c:v>25</c:v>
                </c:pt>
                <c:pt idx="62">
                  <c:v>25</c:v>
                </c:pt>
                <c:pt idx="63">
                  <c:v>25</c:v>
                </c:pt>
                <c:pt idx="64">
                  <c:v>25</c:v>
                </c:pt>
                <c:pt idx="65">
                  <c:v>28.8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28.8</c:v>
                </c:pt>
                <c:pt idx="70">
                  <c:v>28.8</c:v>
                </c:pt>
                <c:pt idx="71">
                  <c:v>28.8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28.8</c:v>
                </c:pt>
                <c:pt idx="76">
                  <c:v>28.8</c:v>
                </c:pt>
                <c:pt idx="77">
                  <c:v>28.8</c:v>
                </c:pt>
                <c:pt idx="78">
                  <c:v>28.8</c:v>
                </c:pt>
                <c:pt idx="79">
                  <c:v>28.8</c:v>
                </c:pt>
                <c:pt idx="80">
                  <c:v>113</c:v>
                </c:pt>
                <c:pt idx="81">
                  <c:v>113</c:v>
                </c:pt>
                <c:pt idx="82">
                  <c:v>113</c:v>
                </c:pt>
                <c:pt idx="83">
                  <c:v>113</c:v>
                </c:pt>
                <c:pt idx="84">
                  <c:v>113</c:v>
                </c:pt>
                <c:pt idx="85">
                  <c:v>113</c:v>
                </c:pt>
                <c:pt idx="86">
                  <c:v>113</c:v>
                </c:pt>
                <c:pt idx="87">
                  <c:v>113</c:v>
                </c:pt>
                <c:pt idx="88">
                  <c:v>113</c:v>
                </c:pt>
                <c:pt idx="89">
                  <c:v>113</c:v>
                </c:pt>
                <c:pt idx="90">
                  <c:v>113</c:v>
                </c:pt>
                <c:pt idx="91">
                  <c:v>113</c:v>
                </c:pt>
                <c:pt idx="92">
                  <c:v>113</c:v>
                </c:pt>
                <c:pt idx="93">
                  <c:v>113</c:v>
                </c:pt>
                <c:pt idx="94">
                  <c:v>113</c:v>
                </c:pt>
                <c:pt idx="95">
                  <c:v>113</c:v>
                </c:pt>
                <c:pt idx="96">
                  <c:v>113</c:v>
                </c:pt>
                <c:pt idx="97">
                  <c:v>113</c:v>
                </c:pt>
                <c:pt idx="98">
                  <c:v>113</c:v>
                </c:pt>
                <c:pt idx="99">
                  <c:v>113</c:v>
                </c:pt>
                <c:pt idx="100">
                  <c:v>113</c:v>
                </c:pt>
                <c:pt idx="101">
                  <c:v>113</c:v>
                </c:pt>
                <c:pt idx="102">
                  <c:v>113</c:v>
                </c:pt>
                <c:pt idx="103">
                  <c:v>113</c:v>
                </c:pt>
                <c:pt idx="104">
                  <c:v>113</c:v>
                </c:pt>
                <c:pt idx="105">
                  <c:v>113</c:v>
                </c:pt>
                <c:pt idx="106">
                  <c:v>113</c:v>
                </c:pt>
                <c:pt idx="107">
                  <c:v>113</c:v>
                </c:pt>
                <c:pt idx="108">
                  <c:v>113</c:v>
                </c:pt>
                <c:pt idx="109">
                  <c:v>113</c:v>
                </c:pt>
                <c:pt idx="110">
                  <c:v>113</c:v>
                </c:pt>
                <c:pt idx="111">
                  <c:v>113</c:v>
                </c:pt>
                <c:pt idx="112">
                  <c:v>113</c:v>
                </c:pt>
                <c:pt idx="113">
                  <c:v>113</c:v>
                </c:pt>
                <c:pt idx="114">
                  <c:v>113</c:v>
                </c:pt>
                <c:pt idx="115">
                  <c:v>113</c:v>
                </c:pt>
                <c:pt idx="116">
                  <c:v>113</c:v>
                </c:pt>
                <c:pt idx="117">
                  <c:v>113</c:v>
                </c:pt>
                <c:pt idx="118">
                  <c:v>113</c:v>
                </c:pt>
                <c:pt idx="119">
                  <c:v>100</c:v>
                </c:pt>
                <c:pt idx="120">
                  <c:v>100</c:v>
                </c:pt>
                <c:pt idx="121">
                  <c:v>100</c:v>
                </c:pt>
                <c:pt idx="122">
                  <c:v>100</c:v>
                </c:pt>
                <c:pt idx="123">
                  <c:v>100</c:v>
                </c:pt>
                <c:pt idx="124">
                  <c:v>100</c:v>
                </c:pt>
                <c:pt idx="125">
                  <c:v>100</c:v>
                </c:pt>
                <c:pt idx="126">
                  <c:v>100</c:v>
                </c:pt>
                <c:pt idx="127">
                  <c:v>113</c:v>
                </c:pt>
                <c:pt idx="128">
                  <c:v>113</c:v>
                </c:pt>
                <c:pt idx="129">
                  <c:v>113</c:v>
                </c:pt>
                <c:pt idx="130">
                  <c:v>113</c:v>
                </c:pt>
                <c:pt idx="131">
                  <c:v>113</c:v>
                </c:pt>
                <c:pt idx="132">
                  <c:v>113</c:v>
                </c:pt>
                <c:pt idx="133">
                  <c:v>113</c:v>
                </c:pt>
                <c:pt idx="134">
                  <c:v>113</c:v>
                </c:pt>
              </c:numCache>
            </c:numRef>
          </c:xVal>
          <c:yVal>
            <c:numRef>
              <c:f>[1]Graphs!$C$5:$C$139</c:f>
              <c:numCache>
                <c:formatCode>General</c:formatCode>
                <c:ptCount val="135"/>
                <c:pt idx="0">
                  <c:v>0.99</c:v>
                </c:pt>
                <c:pt idx="1">
                  <c:v>1.08</c:v>
                </c:pt>
                <c:pt idx="2">
                  <c:v>1.1499999999999999</c:v>
                </c:pt>
                <c:pt idx="3">
                  <c:v>1.1599999999999999</c:v>
                </c:pt>
                <c:pt idx="4">
                  <c:v>1.1000000000000001</c:v>
                </c:pt>
                <c:pt idx="5">
                  <c:v>1.1100000000000001</c:v>
                </c:pt>
                <c:pt idx="6">
                  <c:v>1.1399999999999999</c:v>
                </c:pt>
                <c:pt idx="7">
                  <c:v>0.92</c:v>
                </c:pt>
                <c:pt idx="8">
                  <c:v>1.1200000000000001</c:v>
                </c:pt>
                <c:pt idx="9">
                  <c:v>1.18</c:v>
                </c:pt>
                <c:pt idx="10">
                  <c:v>1.17</c:v>
                </c:pt>
                <c:pt idx="11">
                  <c:v>1.1399999999999999</c:v>
                </c:pt>
                <c:pt idx="12">
                  <c:v>1.01</c:v>
                </c:pt>
                <c:pt idx="13">
                  <c:v>1.02</c:v>
                </c:pt>
                <c:pt idx="14">
                  <c:v>0.99</c:v>
                </c:pt>
                <c:pt idx="15">
                  <c:v>1.02</c:v>
                </c:pt>
                <c:pt idx="16">
                  <c:v>0.9</c:v>
                </c:pt>
                <c:pt idx="17">
                  <c:v>0.9</c:v>
                </c:pt>
                <c:pt idx="18">
                  <c:v>0.95</c:v>
                </c:pt>
                <c:pt idx="19">
                  <c:v>0.98</c:v>
                </c:pt>
                <c:pt idx="20">
                  <c:v>1.1499999999999999</c:v>
                </c:pt>
                <c:pt idx="21">
                  <c:v>1.1299999999999999</c:v>
                </c:pt>
                <c:pt idx="22">
                  <c:v>1.05</c:v>
                </c:pt>
                <c:pt idx="23">
                  <c:v>1.1200000000000001</c:v>
                </c:pt>
                <c:pt idx="24">
                  <c:v>1.02</c:v>
                </c:pt>
                <c:pt idx="25">
                  <c:v>0.91</c:v>
                </c:pt>
                <c:pt idx="26">
                  <c:v>0.86</c:v>
                </c:pt>
                <c:pt idx="27">
                  <c:v>1.3851454048029184</c:v>
                </c:pt>
                <c:pt idx="28">
                  <c:v>1.2876165113182423</c:v>
                </c:pt>
                <c:pt idx="29">
                  <c:v>1.1978827880874945</c:v>
                </c:pt>
                <c:pt idx="30">
                  <c:v>1.1568827981182246</c:v>
                </c:pt>
                <c:pt idx="31">
                  <c:v>1.092162014773685</c:v>
                </c:pt>
                <c:pt idx="32">
                  <c:v>1.1075306132566556</c:v>
                </c:pt>
                <c:pt idx="33">
                  <c:v>1.0455797423367392</c:v>
                </c:pt>
                <c:pt idx="34">
                  <c:v>1.0093291870279875</c:v>
                </c:pt>
                <c:pt idx="35">
                  <c:v>0.84077120129432381</c:v>
                </c:pt>
                <c:pt idx="36">
                  <c:v>0.87447755157071594</c:v>
                </c:pt>
                <c:pt idx="37">
                  <c:v>0.96362214692631343</c:v>
                </c:pt>
                <c:pt idx="38">
                  <c:v>0.95716821188765189</c:v>
                </c:pt>
                <c:pt idx="39">
                  <c:v>1.0900000000000001</c:v>
                </c:pt>
                <c:pt idx="40">
                  <c:v>1.07</c:v>
                </c:pt>
                <c:pt idx="41">
                  <c:v>1.1399999999999999</c:v>
                </c:pt>
                <c:pt idx="42">
                  <c:v>1.0900000000000001</c:v>
                </c:pt>
                <c:pt idx="43">
                  <c:v>1.2</c:v>
                </c:pt>
                <c:pt idx="44">
                  <c:v>1.1499999999999999</c:v>
                </c:pt>
                <c:pt idx="45">
                  <c:v>1.26</c:v>
                </c:pt>
                <c:pt idx="46">
                  <c:v>1.27</c:v>
                </c:pt>
                <c:pt idx="47">
                  <c:v>1.05</c:v>
                </c:pt>
                <c:pt idx="48">
                  <c:v>1.07</c:v>
                </c:pt>
                <c:pt idx="49">
                  <c:v>1.52</c:v>
                </c:pt>
                <c:pt idx="50">
                  <c:v>1.57</c:v>
                </c:pt>
                <c:pt idx="51">
                  <c:v>1.29</c:v>
                </c:pt>
                <c:pt idx="52">
                  <c:v>1.2</c:v>
                </c:pt>
                <c:pt idx="53">
                  <c:v>0.94110472376171472</c:v>
                </c:pt>
                <c:pt idx="54">
                  <c:v>0.96787697877522005</c:v>
                </c:pt>
                <c:pt idx="55">
                  <c:v>0.92074811649184529</c:v>
                </c:pt>
                <c:pt idx="56">
                  <c:v>0.87678174520350582</c:v>
                </c:pt>
                <c:pt idx="57">
                  <c:v>1.228064258704199</c:v>
                </c:pt>
                <c:pt idx="58">
                  <c:v>1.0985319442541244</c:v>
                </c:pt>
                <c:pt idx="59">
                  <c:v>1.05230422311384</c:v>
                </c:pt>
                <c:pt idx="60">
                  <c:v>0.93284777441089395</c:v>
                </c:pt>
                <c:pt idx="61">
                  <c:v>1.1433443647858197</c:v>
                </c:pt>
                <c:pt idx="62">
                  <c:v>1.0345367541854751</c:v>
                </c:pt>
                <c:pt idx="63">
                  <c:v>1.0563491655581598</c:v>
                </c:pt>
                <c:pt idx="64">
                  <c:v>1.0177694991396591</c:v>
                </c:pt>
                <c:pt idx="65">
                  <c:v>1.0281305704136359</c:v>
                </c:pt>
                <c:pt idx="66">
                  <c:v>1.0009456398070251</c:v>
                </c:pt>
                <c:pt idx="67">
                  <c:v>1.1344586097098648</c:v>
                </c:pt>
                <c:pt idx="68">
                  <c:v>1.0148664819042728</c:v>
                </c:pt>
                <c:pt idx="69">
                  <c:v>1.0399104997855271</c:v>
                </c:pt>
                <c:pt idx="70">
                  <c:v>1.0622541232769782</c:v>
                </c:pt>
                <c:pt idx="71">
                  <c:v>0.97736556782760275</c:v>
                </c:pt>
                <c:pt idx="72">
                  <c:v>0.93111584543495696</c:v>
                </c:pt>
                <c:pt idx="73">
                  <c:v>0.92801895125181899</c:v>
                </c:pt>
                <c:pt idx="74">
                  <c:v>0.85834723380700673</c:v>
                </c:pt>
                <c:pt idx="75">
                  <c:v>0.83184269716222559</c:v>
                </c:pt>
                <c:pt idx="76">
                  <c:v>1.0907933784358415</c:v>
                </c:pt>
                <c:pt idx="77">
                  <c:v>0.88921200699466563</c:v>
                </c:pt>
                <c:pt idx="78">
                  <c:v>0.95363316649193308</c:v>
                </c:pt>
                <c:pt idx="79">
                  <c:v>1.0217890652568922</c:v>
                </c:pt>
                <c:pt idx="80">
                  <c:v>2.0982877089378458</c:v>
                </c:pt>
                <c:pt idx="81">
                  <c:v>1.6556924398528725</c:v>
                </c:pt>
                <c:pt idx="82">
                  <c:v>1.9129802599668224</c:v>
                </c:pt>
                <c:pt idx="83">
                  <c:v>1.209637679507457</c:v>
                </c:pt>
                <c:pt idx="84">
                  <c:v>1.2231403129670606</c:v>
                </c:pt>
                <c:pt idx="85">
                  <c:v>1.3688848408213352</c:v>
                </c:pt>
                <c:pt idx="86">
                  <c:v>1.3593516224859929</c:v>
                </c:pt>
                <c:pt idx="87">
                  <c:v>1.2906827751806056</c:v>
                </c:pt>
                <c:pt idx="88">
                  <c:v>1.0162674921338475</c:v>
                </c:pt>
                <c:pt idx="89">
                  <c:v>1.6153580526089693</c:v>
                </c:pt>
                <c:pt idx="90">
                  <c:v>2.4128703716133288</c:v>
                </c:pt>
                <c:pt idx="91">
                  <c:v>1.591279845527797</c:v>
                </c:pt>
                <c:pt idx="92">
                  <c:v>1.4847598761541816</c:v>
                </c:pt>
                <c:pt idx="93">
                  <c:v>1.1254729717185525</c:v>
                </c:pt>
                <c:pt idx="94">
                  <c:v>1.3544032837924467</c:v>
                </c:pt>
                <c:pt idx="95">
                  <c:v>1.5667217338264392</c:v>
                </c:pt>
                <c:pt idx="96">
                  <c:v>1.4031812021804693</c:v>
                </c:pt>
                <c:pt idx="97">
                  <c:v>1.4030945443552136</c:v>
                </c:pt>
                <c:pt idx="98">
                  <c:v>1.3275733711584332</c:v>
                </c:pt>
                <c:pt idx="99">
                  <c:v>1.2589851778208847</c:v>
                </c:pt>
                <c:pt idx="100">
                  <c:v>1.3336226108374798</c:v>
                </c:pt>
                <c:pt idx="101">
                  <c:v>1.0678076829794465</c:v>
                </c:pt>
                <c:pt idx="102">
                  <c:v>1.0477363007933436</c:v>
                </c:pt>
                <c:pt idx="103">
                  <c:v>1.1012024667108917</c:v>
                </c:pt>
                <c:pt idx="104">
                  <c:v>2.417437862887978</c:v>
                </c:pt>
                <c:pt idx="105">
                  <c:v>1.5014168516137647</c:v>
                </c:pt>
                <c:pt idx="106">
                  <c:v>2.1522863348818237</c:v>
                </c:pt>
                <c:pt idx="107">
                  <c:v>1.6247614225237093</c:v>
                </c:pt>
                <c:pt idx="108">
                  <c:v>1.6898518828626057</c:v>
                </c:pt>
                <c:pt idx="109">
                  <c:v>1.5056627810915122</c:v>
                </c:pt>
                <c:pt idx="110">
                  <c:v>1.4689646940956744</c:v>
                </c:pt>
                <c:pt idx="111">
                  <c:v>1.1495936044794224</c:v>
                </c:pt>
                <c:pt idx="112">
                  <c:v>1.4683001926610408</c:v>
                </c:pt>
                <c:pt idx="113">
                  <c:v>2.2200322184676864</c:v>
                </c:pt>
                <c:pt idx="114">
                  <c:v>1.2460092501100619</c:v>
                </c:pt>
                <c:pt idx="115">
                  <c:v>1.3532762062532833</c:v>
                </c:pt>
                <c:pt idx="116">
                  <c:v>1.135716936198276</c:v>
                </c:pt>
                <c:pt idx="117">
                  <c:v>1.3444762750884751</c:v>
                </c:pt>
                <c:pt idx="118">
                  <c:v>1.1341454335205015</c:v>
                </c:pt>
                <c:pt idx="119">
                  <c:v>1.1345649768134267</c:v>
                </c:pt>
                <c:pt idx="120">
                  <c:v>1.2503496926745554</c:v>
                </c:pt>
                <c:pt idx="121">
                  <c:v>1.1351511241059604</c:v>
                </c:pt>
                <c:pt idx="122">
                  <c:v>1.1895861768567411</c:v>
                </c:pt>
                <c:pt idx="123">
                  <c:v>0.97255360117536727</c:v>
                </c:pt>
                <c:pt idx="124">
                  <c:v>0.94610378299821241</c:v>
                </c:pt>
                <c:pt idx="125">
                  <c:v>0.99403454116328427</c:v>
                </c:pt>
                <c:pt idx="126">
                  <c:v>0.95972133670581761</c:v>
                </c:pt>
                <c:pt idx="127">
                  <c:v>1.3187467354047528</c:v>
                </c:pt>
                <c:pt idx="128">
                  <c:v>1.239191069715964</c:v>
                </c:pt>
                <c:pt idx="129">
                  <c:v>1.2993485286428768</c:v>
                </c:pt>
                <c:pt idx="130">
                  <c:v>0.74543353583675553</c:v>
                </c:pt>
                <c:pt idx="131">
                  <c:v>0.8078387533711695</c:v>
                </c:pt>
                <c:pt idx="132">
                  <c:v>1.1487806685089965</c:v>
                </c:pt>
                <c:pt idx="133">
                  <c:v>1.1515217195994707</c:v>
                </c:pt>
                <c:pt idx="134">
                  <c:v>0.98987902923562388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A81-457E-8CAD-180377624470}"/>
            </c:ext>
          </c:extLst>
        </c:ser>
        <c:ser>
          <c:idx val="2"/>
          <c:order val="2"/>
          <c:tx>
            <c:v>Circular with M k factor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[1]Graphs!$B$141:$B$254</c:f>
              <c:numCache>
                <c:formatCode>General</c:formatCode>
                <c:ptCount val="114"/>
                <c:pt idx="0">
                  <c:v>41.120000000000005</c:v>
                </c:pt>
                <c:pt idx="1">
                  <c:v>41.120000000000005</c:v>
                </c:pt>
                <c:pt idx="2">
                  <c:v>41.120000000000005</c:v>
                </c:pt>
                <c:pt idx="3">
                  <c:v>41.120000000000005</c:v>
                </c:pt>
                <c:pt idx="4">
                  <c:v>41.120000000000005</c:v>
                </c:pt>
                <c:pt idx="5">
                  <c:v>41.120000000000005</c:v>
                </c:pt>
                <c:pt idx="6">
                  <c:v>41.120000000000005</c:v>
                </c:pt>
                <c:pt idx="7">
                  <c:v>41.120000000000005</c:v>
                </c:pt>
                <c:pt idx="8">
                  <c:v>41.120000000000005</c:v>
                </c:pt>
                <c:pt idx="9">
                  <c:v>41.120000000000005</c:v>
                </c:pt>
                <c:pt idx="10">
                  <c:v>41.120000000000005</c:v>
                </c:pt>
                <c:pt idx="11">
                  <c:v>41.120000000000005</c:v>
                </c:pt>
                <c:pt idx="12">
                  <c:v>41.120000000000005</c:v>
                </c:pt>
                <c:pt idx="13">
                  <c:v>41.120000000000005</c:v>
                </c:pt>
                <c:pt idx="14">
                  <c:v>41.120000000000005</c:v>
                </c:pt>
                <c:pt idx="15">
                  <c:v>41.120000000000005</c:v>
                </c:pt>
                <c:pt idx="16">
                  <c:v>41.120000000000005</c:v>
                </c:pt>
                <c:pt idx="17">
                  <c:v>41.120000000000005</c:v>
                </c:pt>
                <c:pt idx="18">
                  <c:v>27.84</c:v>
                </c:pt>
                <c:pt idx="19">
                  <c:v>27.84</c:v>
                </c:pt>
                <c:pt idx="20">
                  <c:v>27.84</c:v>
                </c:pt>
                <c:pt idx="21">
                  <c:v>27.84</c:v>
                </c:pt>
                <c:pt idx="22">
                  <c:v>41.120000000000005</c:v>
                </c:pt>
                <c:pt idx="23">
                  <c:v>41.120000000000005</c:v>
                </c:pt>
                <c:pt idx="24">
                  <c:v>41.120000000000005</c:v>
                </c:pt>
                <c:pt idx="25">
                  <c:v>41.120000000000005</c:v>
                </c:pt>
                <c:pt idx="26">
                  <c:v>41.120000000000005</c:v>
                </c:pt>
                <c:pt idx="27">
                  <c:v>40.9</c:v>
                </c:pt>
                <c:pt idx="28">
                  <c:v>40.9</c:v>
                </c:pt>
                <c:pt idx="29">
                  <c:v>40.9</c:v>
                </c:pt>
                <c:pt idx="30">
                  <c:v>40.9</c:v>
                </c:pt>
                <c:pt idx="31">
                  <c:v>40.9</c:v>
                </c:pt>
                <c:pt idx="32">
                  <c:v>40.9</c:v>
                </c:pt>
                <c:pt idx="33">
                  <c:v>40.9</c:v>
                </c:pt>
                <c:pt idx="34">
                  <c:v>40.9</c:v>
                </c:pt>
                <c:pt idx="35">
                  <c:v>40.9</c:v>
                </c:pt>
                <c:pt idx="36">
                  <c:v>40.9</c:v>
                </c:pt>
                <c:pt idx="37">
                  <c:v>40.9</c:v>
                </c:pt>
                <c:pt idx="38">
                  <c:v>40.9</c:v>
                </c:pt>
                <c:pt idx="39">
                  <c:v>40.9</c:v>
                </c:pt>
                <c:pt idx="40">
                  <c:v>40.9</c:v>
                </c:pt>
                <c:pt idx="41">
                  <c:v>40.9</c:v>
                </c:pt>
                <c:pt idx="42">
                  <c:v>40.9</c:v>
                </c:pt>
                <c:pt idx="43">
                  <c:v>40.9</c:v>
                </c:pt>
                <c:pt idx="44">
                  <c:v>40.9</c:v>
                </c:pt>
                <c:pt idx="45">
                  <c:v>97.3</c:v>
                </c:pt>
                <c:pt idx="46">
                  <c:v>97.3</c:v>
                </c:pt>
                <c:pt idx="47">
                  <c:v>97.3</c:v>
                </c:pt>
                <c:pt idx="48">
                  <c:v>97.3</c:v>
                </c:pt>
                <c:pt idx="49">
                  <c:v>31.5</c:v>
                </c:pt>
                <c:pt idx="50">
                  <c:v>31.5</c:v>
                </c:pt>
                <c:pt idx="51">
                  <c:v>31.5</c:v>
                </c:pt>
                <c:pt idx="52">
                  <c:v>31.5</c:v>
                </c:pt>
                <c:pt idx="53">
                  <c:v>59</c:v>
                </c:pt>
                <c:pt idx="54">
                  <c:v>59</c:v>
                </c:pt>
                <c:pt idx="55">
                  <c:v>59</c:v>
                </c:pt>
                <c:pt idx="56">
                  <c:v>31.5</c:v>
                </c:pt>
                <c:pt idx="57">
                  <c:v>31.5</c:v>
                </c:pt>
                <c:pt idx="58">
                  <c:v>62</c:v>
                </c:pt>
                <c:pt idx="59">
                  <c:v>62</c:v>
                </c:pt>
                <c:pt idx="60">
                  <c:v>62</c:v>
                </c:pt>
                <c:pt idx="61">
                  <c:v>62</c:v>
                </c:pt>
                <c:pt idx="62">
                  <c:v>62</c:v>
                </c:pt>
                <c:pt idx="63">
                  <c:v>62</c:v>
                </c:pt>
                <c:pt idx="64">
                  <c:v>62</c:v>
                </c:pt>
                <c:pt idx="65">
                  <c:v>62</c:v>
                </c:pt>
                <c:pt idx="66">
                  <c:v>62</c:v>
                </c:pt>
                <c:pt idx="67">
                  <c:v>62</c:v>
                </c:pt>
                <c:pt idx="68">
                  <c:v>62</c:v>
                </c:pt>
                <c:pt idx="69">
                  <c:v>62</c:v>
                </c:pt>
                <c:pt idx="70">
                  <c:v>62</c:v>
                </c:pt>
                <c:pt idx="71">
                  <c:v>62</c:v>
                </c:pt>
                <c:pt idx="72">
                  <c:v>62</c:v>
                </c:pt>
                <c:pt idx="73">
                  <c:v>62</c:v>
                </c:pt>
                <c:pt idx="74">
                  <c:v>32.700000000000003</c:v>
                </c:pt>
                <c:pt idx="75">
                  <c:v>34.5</c:v>
                </c:pt>
                <c:pt idx="76">
                  <c:v>65.790000000000006</c:v>
                </c:pt>
                <c:pt idx="77">
                  <c:v>71.64</c:v>
                </c:pt>
                <c:pt idx="78">
                  <c:v>95.63</c:v>
                </c:pt>
                <c:pt idx="79">
                  <c:v>93.01</c:v>
                </c:pt>
                <c:pt idx="80">
                  <c:v>39.43</c:v>
                </c:pt>
                <c:pt idx="81">
                  <c:v>36.68</c:v>
                </c:pt>
                <c:pt idx="82">
                  <c:v>71.739999999999995</c:v>
                </c:pt>
                <c:pt idx="83">
                  <c:v>79.55</c:v>
                </c:pt>
                <c:pt idx="84">
                  <c:v>94.56</c:v>
                </c:pt>
                <c:pt idx="85">
                  <c:v>90.4</c:v>
                </c:pt>
                <c:pt idx="86">
                  <c:v>35.39</c:v>
                </c:pt>
                <c:pt idx="87">
                  <c:v>30.54</c:v>
                </c:pt>
                <c:pt idx="88">
                  <c:v>70.16</c:v>
                </c:pt>
                <c:pt idx="89">
                  <c:v>61</c:v>
                </c:pt>
                <c:pt idx="90">
                  <c:v>95.43</c:v>
                </c:pt>
                <c:pt idx="91">
                  <c:v>81.66</c:v>
                </c:pt>
                <c:pt idx="92">
                  <c:v>38.67</c:v>
                </c:pt>
                <c:pt idx="93">
                  <c:v>39.56</c:v>
                </c:pt>
                <c:pt idx="94">
                  <c:v>71.86</c:v>
                </c:pt>
                <c:pt idx="95">
                  <c:v>72.489999999999995</c:v>
                </c:pt>
                <c:pt idx="96">
                  <c:v>86.39</c:v>
                </c:pt>
                <c:pt idx="97">
                  <c:v>96.74</c:v>
                </c:pt>
                <c:pt idx="98">
                  <c:v>87.98</c:v>
                </c:pt>
                <c:pt idx="99">
                  <c:v>96.97</c:v>
                </c:pt>
                <c:pt idx="100">
                  <c:v>107.33</c:v>
                </c:pt>
                <c:pt idx="101">
                  <c:v>97.92</c:v>
                </c:pt>
                <c:pt idx="102">
                  <c:v>87.38</c:v>
                </c:pt>
                <c:pt idx="103">
                  <c:v>74.75</c:v>
                </c:pt>
                <c:pt idx="104">
                  <c:v>83.08</c:v>
                </c:pt>
                <c:pt idx="105">
                  <c:v>98.5</c:v>
                </c:pt>
                <c:pt idx="106">
                  <c:v>39.9</c:v>
                </c:pt>
                <c:pt idx="107">
                  <c:v>40.1</c:v>
                </c:pt>
                <c:pt idx="108">
                  <c:v>75.7</c:v>
                </c:pt>
                <c:pt idx="109">
                  <c:v>109.8</c:v>
                </c:pt>
                <c:pt idx="110">
                  <c:v>110.7</c:v>
                </c:pt>
                <c:pt idx="111">
                  <c:v>91.4</c:v>
                </c:pt>
                <c:pt idx="112">
                  <c:v>40</c:v>
                </c:pt>
                <c:pt idx="113">
                  <c:v>142</c:v>
                </c:pt>
              </c:numCache>
            </c:numRef>
          </c:xVal>
          <c:yVal>
            <c:numRef>
              <c:f>[1]Graphs!$C$141:$C$254</c:f>
              <c:numCache>
                <c:formatCode>General</c:formatCode>
                <c:ptCount val="114"/>
                <c:pt idx="0">
                  <c:v>1.2108731466227347</c:v>
                </c:pt>
                <c:pt idx="1">
                  <c:v>1.2389885807504077</c:v>
                </c:pt>
                <c:pt idx="2">
                  <c:v>1.3205537806176784</c:v>
                </c:pt>
                <c:pt idx="3">
                  <c:v>1.3258785942492013</c:v>
                </c:pt>
                <c:pt idx="4">
                  <c:v>1.475991649269311</c:v>
                </c:pt>
                <c:pt idx="5">
                  <c:v>1.3298538622129437</c:v>
                </c:pt>
                <c:pt idx="6">
                  <c:v>1.3704396632366698</c:v>
                </c:pt>
                <c:pt idx="7">
                  <c:v>1.3386342376052385</c:v>
                </c:pt>
                <c:pt idx="8">
                  <c:v>1.2477168949771689</c:v>
                </c:pt>
                <c:pt idx="9">
                  <c:v>1.3093607305936072</c:v>
                </c:pt>
                <c:pt idx="10">
                  <c:v>1.2962138084632517</c:v>
                </c:pt>
                <c:pt idx="11">
                  <c:v>1.265033407572383</c:v>
                </c:pt>
                <c:pt idx="12">
                  <c:v>1.2628865979381443</c:v>
                </c:pt>
                <c:pt idx="13">
                  <c:v>1.1917525773195876</c:v>
                </c:pt>
                <c:pt idx="14">
                  <c:v>1.2829131652661065</c:v>
                </c:pt>
                <c:pt idx="15">
                  <c:v>1.2549019607843137</c:v>
                </c:pt>
                <c:pt idx="16">
                  <c:v>1.1466346153846154</c:v>
                </c:pt>
                <c:pt idx="17">
                  <c:v>1.2379807692307692</c:v>
                </c:pt>
                <c:pt idx="18">
                  <c:v>1.1939252336448598</c:v>
                </c:pt>
                <c:pt idx="19">
                  <c:v>1.2676709154113557</c:v>
                </c:pt>
                <c:pt idx="20">
                  <c:v>1.1927877947295422</c:v>
                </c:pt>
                <c:pt idx="21">
                  <c:v>1.214190093708166</c:v>
                </c:pt>
                <c:pt idx="22">
                  <c:v>1.2773403324584427</c:v>
                </c:pt>
                <c:pt idx="23">
                  <c:v>1.3718285214348207</c:v>
                </c:pt>
                <c:pt idx="24">
                  <c:v>1.4503311258278146</c:v>
                </c:pt>
                <c:pt idx="25">
                  <c:v>1.1949778434268834</c:v>
                </c:pt>
                <c:pt idx="26">
                  <c:v>1.3028064992614476</c:v>
                </c:pt>
                <c:pt idx="27">
                  <c:v>0.94103956555469359</c:v>
                </c:pt>
                <c:pt idx="28">
                  <c:v>1.0161725067385445</c:v>
                </c:pt>
                <c:pt idx="29">
                  <c:v>1.1614255765199162</c:v>
                </c:pt>
                <c:pt idx="30">
                  <c:v>0.88360237892948168</c:v>
                </c:pt>
                <c:pt idx="31">
                  <c:v>0.91515994436717663</c:v>
                </c:pt>
                <c:pt idx="32">
                  <c:v>0.93133047210300424</c:v>
                </c:pt>
                <c:pt idx="33">
                  <c:v>0.89848197343453506</c:v>
                </c:pt>
                <c:pt idx="34">
                  <c:v>0.98109965635738827</c:v>
                </c:pt>
                <c:pt idx="35">
                  <c:v>0.85968819599109136</c:v>
                </c:pt>
                <c:pt idx="36">
                  <c:v>0.90476190476190477</c:v>
                </c:pt>
                <c:pt idx="37">
                  <c:v>0.97457627118644063</c:v>
                </c:pt>
                <c:pt idx="38">
                  <c:v>1.0091743119266054</c:v>
                </c:pt>
                <c:pt idx="39">
                  <c:v>1.0305084745762711</c:v>
                </c:pt>
                <c:pt idx="40">
                  <c:v>0.95628415300546443</c:v>
                </c:pt>
                <c:pt idx="41">
                  <c:v>1.0335820895522387</c:v>
                </c:pt>
                <c:pt idx="42">
                  <c:v>1.1087962962962963</c:v>
                </c:pt>
                <c:pt idx="43">
                  <c:v>1.0766550522648084</c:v>
                </c:pt>
                <c:pt idx="44">
                  <c:v>1.08675799086758</c:v>
                </c:pt>
                <c:pt idx="45">
                  <c:v>1.3065902578796562</c:v>
                </c:pt>
                <c:pt idx="46">
                  <c:v>1.3696275071633237</c:v>
                </c:pt>
                <c:pt idx="47">
                  <c:v>1.3048245614035088</c:v>
                </c:pt>
                <c:pt idx="48">
                  <c:v>1.4035087719298245</c:v>
                </c:pt>
                <c:pt idx="49">
                  <c:v>1.0606312292358804</c:v>
                </c:pt>
                <c:pt idx="50">
                  <c:v>1.0168126923987686</c:v>
                </c:pt>
                <c:pt idx="51">
                  <c:v>1.1124874455975895</c:v>
                </c:pt>
                <c:pt idx="52">
                  <c:v>1.058091286307054</c:v>
                </c:pt>
                <c:pt idx="53">
                  <c:v>1.0098314606741574</c:v>
                </c:pt>
                <c:pt idx="54">
                  <c:v>0.99685658153241652</c:v>
                </c:pt>
                <c:pt idx="55">
                  <c:v>1.0639169625785305</c:v>
                </c:pt>
                <c:pt idx="56">
                  <c:v>1.4225569718037852</c:v>
                </c:pt>
                <c:pt idx="57">
                  <c:v>1.0561497326203209</c:v>
                </c:pt>
                <c:pt idx="58">
                  <c:v>0.77630769230769225</c:v>
                </c:pt>
                <c:pt idx="59">
                  <c:v>0.89712820512820513</c:v>
                </c:pt>
                <c:pt idx="60">
                  <c:v>0.83774104683195594</c:v>
                </c:pt>
                <c:pt idx="61">
                  <c:v>0.83429752066115703</c:v>
                </c:pt>
                <c:pt idx="62">
                  <c:v>1.1929184549356222</c:v>
                </c:pt>
                <c:pt idx="63">
                  <c:v>1.038862660944206</c:v>
                </c:pt>
                <c:pt idx="64">
                  <c:v>1.2050179211469534</c:v>
                </c:pt>
                <c:pt idx="65">
                  <c:v>1.1935483870967742</c:v>
                </c:pt>
                <c:pt idx="66">
                  <c:v>0.83466666666666667</c:v>
                </c:pt>
                <c:pt idx="67">
                  <c:v>0.85661538461538467</c:v>
                </c:pt>
                <c:pt idx="68">
                  <c:v>0.83947730398899578</c:v>
                </c:pt>
                <c:pt idx="69">
                  <c:v>0.93600000000000005</c:v>
                </c:pt>
                <c:pt idx="70">
                  <c:v>1.1608369098712448</c:v>
                </c:pt>
                <c:pt idx="71">
                  <c:v>1.2210300429184548</c:v>
                </c:pt>
                <c:pt idx="72">
                  <c:v>1.2272401433691755</c:v>
                </c:pt>
                <c:pt idx="73">
                  <c:v>1.1967741935483871</c:v>
                </c:pt>
                <c:pt idx="74">
                  <c:v>0.89</c:v>
                </c:pt>
                <c:pt idx="75">
                  <c:v>0.95520325203252032</c:v>
                </c:pt>
                <c:pt idx="76">
                  <c:v>1.0950660792951543</c:v>
                </c:pt>
                <c:pt idx="77">
                  <c:v>1.1397744360902256</c:v>
                </c:pt>
                <c:pt idx="78">
                  <c:v>1.1436286919831224</c:v>
                </c:pt>
                <c:pt idx="79">
                  <c:v>1.1341176470588237</c:v>
                </c:pt>
                <c:pt idx="80">
                  <c:v>1.0711450381679388</c:v>
                </c:pt>
                <c:pt idx="81">
                  <c:v>1.1005747126436782</c:v>
                </c:pt>
                <c:pt idx="82">
                  <c:v>1.1561594202898551</c:v>
                </c:pt>
                <c:pt idx="83">
                  <c:v>1.1168478260869565</c:v>
                </c:pt>
                <c:pt idx="84">
                  <c:v>1.1290845070422537</c:v>
                </c:pt>
                <c:pt idx="85">
                  <c:v>1.7106382978723405</c:v>
                </c:pt>
                <c:pt idx="86">
                  <c:v>0.93756944444444434</c:v>
                </c:pt>
                <c:pt idx="87">
                  <c:v>0.92148571428571424</c:v>
                </c:pt>
                <c:pt idx="88">
                  <c:v>1.0017571884984027</c:v>
                </c:pt>
                <c:pt idx="89">
                  <c:v>0.98294117647058821</c:v>
                </c:pt>
                <c:pt idx="90">
                  <c:v>0.97176470588235286</c:v>
                </c:pt>
                <c:pt idx="91">
                  <c:v>1.0673000000000001</c:v>
                </c:pt>
                <c:pt idx="92">
                  <c:v>1.0952577319587629</c:v>
                </c:pt>
                <c:pt idx="93">
                  <c:v>1.1055725190839696</c:v>
                </c:pt>
                <c:pt idx="94">
                  <c:v>1.1452970297029703</c:v>
                </c:pt>
                <c:pt idx="95">
                  <c:v>1.1261764705882353</c:v>
                </c:pt>
                <c:pt idx="96">
                  <c:v>1.204</c:v>
                </c:pt>
                <c:pt idx="97">
                  <c:v>1.1866906474820142</c:v>
                </c:pt>
                <c:pt idx="98">
                  <c:v>1.2158205128205128</c:v>
                </c:pt>
                <c:pt idx="99">
                  <c:v>1.2369649805447469</c:v>
                </c:pt>
                <c:pt idx="100">
                  <c:v>1.2454707379134862</c:v>
                </c:pt>
                <c:pt idx="101">
                  <c:v>1.2518217054263567</c:v>
                </c:pt>
                <c:pt idx="102">
                  <c:v>1.1126373626373627</c:v>
                </c:pt>
                <c:pt idx="103">
                  <c:v>1.1265964912280702</c:v>
                </c:pt>
                <c:pt idx="104">
                  <c:v>1.1226415094339623</c:v>
                </c:pt>
                <c:pt idx="105">
                  <c:v>1.1670238095238097</c:v>
                </c:pt>
                <c:pt idx="106">
                  <c:v>0.7807339449541284</c:v>
                </c:pt>
                <c:pt idx="107">
                  <c:v>0.81414701803051315</c:v>
                </c:pt>
                <c:pt idx="108">
                  <c:v>1.0419161676646707</c:v>
                </c:pt>
                <c:pt idx="109">
                  <c:v>0.97531687791861243</c:v>
                </c:pt>
                <c:pt idx="110">
                  <c:v>0.97819114817190511</c:v>
                </c:pt>
                <c:pt idx="111">
                  <c:v>1.1832760595647194</c:v>
                </c:pt>
                <c:pt idx="112">
                  <c:v>0.87104283054003728</c:v>
                </c:pt>
                <c:pt idx="113">
                  <c:v>0.93789035392088826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A81-457E-8CAD-180377624470}"/>
            </c:ext>
          </c:extLst>
        </c:ser>
        <c:ser>
          <c:idx val="3"/>
          <c:order val="3"/>
          <c:tx>
            <c:v>Circular No moment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dk1">
                    <a:tint val="98500"/>
                  </a:schemeClr>
                </a:solidFill>
              </a:ln>
              <a:effectLst/>
            </c:spPr>
          </c:marker>
          <c:xVal>
            <c:numRef>
              <c:f>[1]Graphs!$B$256:$B$366</c:f>
              <c:numCache>
                <c:formatCode>General</c:formatCode>
                <c:ptCount val="111"/>
                <c:pt idx="0">
                  <c:v>32.08</c:v>
                </c:pt>
                <c:pt idx="1">
                  <c:v>34.4</c:v>
                </c:pt>
                <c:pt idx="2">
                  <c:v>30.240000000000002</c:v>
                </c:pt>
                <c:pt idx="3">
                  <c:v>30.240000000000002</c:v>
                </c:pt>
                <c:pt idx="4">
                  <c:v>30.240000000000002</c:v>
                </c:pt>
                <c:pt idx="5">
                  <c:v>30.240000000000002</c:v>
                </c:pt>
                <c:pt idx="6">
                  <c:v>32.08</c:v>
                </c:pt>
                <c:pt idx="7">
                  <c:v>32.08</c:v>
                </c:pt>
                <c:pt idx="8">
                  <c:v>32.08</c:v>
                </c:pt>
                <c:pt idx="9">
                  <c:v>34.4</c:v>
                </c:pt>
                <c:pt idx="10">
                  <c:v>34.4</c:v>
                </c:pt>
                <c:pt idx="11">
                  <c:v>34.4</c:v>
                </c:pt>
                <c:pt idx="12">
                  <c:v>30.240000000000002</c:v>
                </c:pt>
                <c:pt idx="13">
                  <c:v>30.240000000000002</c:v>
                </c:pt>
                <c:pt idx="14">
                  <c:v>30.240000000000002</c:v>
                </c:pt>
                <c:pt idx="15">
                  <c:v>34.4</c:v>
                </c:pt>
                <c:pt idx="16">
                  <c:v>34.4</c:v>
                </c:pt>
                <c:pt idx="17">
                  <c:v>34.4</c:v>
                </c:pt>
                <c:pt idx="18">
                  <c:v>34.4</c:v>
                </c:pt>
                <c:pt idx="19">
                  <c:v>34.4</c:v>
                </c:pt>
                <c:pt idx="20">
                  <c:v>34.4</c:v>
                </c:pt>
                <c:pt idx="21">
                  <c:v>34.4</c:v>
                </c:pt>
                <c:pt idx="22">
                  <c:v>34.4</c:v>
                </c:pt>
                <c:pt idx="23">
                  <c:v>34.4</c:v>
                </c:pt>
                <c:pt idx="24">
                  <c:v>22.6</c:v>
                </c:pt>
                <c:pt idx="25">
                  <c:v>22.6</c:v>
                </c:pt>
                <c:pt idx="26">
                  <c:v>22.6</c:v>
                </c:pt>
                <c:pt idx="27">
                  <c:v>22.6</c:v>
                </c:pt>
                <c:pt idx="28">
                  <c:v>33.4</c:v>
                </c:pt>
                <c:pt idx="29">
                  <c:v>35.299999999999997</c:v>
                </c:pt>
                <c:pt idx="30">
                  <c:v>92.3</c:v>
                </c:pt>
                <c:pt idx="31">
                  <c:v>38.4</c:v>
                </c:pt>
                <c:pt idx="32">
                  <c:v>38.4</c:v>
                </c:pt>
                <c:pt idx="33">
                  <c:v>38.4</c:v>
                </c:pt>
                <c:pt idx="34">
                  <c:v>38.4</c:v>
                </c:pt>
                <c:pt idx="35">
                  <c:v>38.4</c:v>
                </c:pt>
                <c:pt idx="36">
                  <c:v>38.4</c:v>
                </c:pt>
                <c:pt idx="37">
                  <c:v>40.9</c:v>
                </c:pt>
                <c:pt idx="38">
                  <c:v>40.9</c:v>
                </c:pt>
                <c:pt idx="39">
                  <c:v>40.9</c:v>
                </c:pt>
                <c:pt idx="40">
                  <c:v>40.9</c:v>
                </c:pt>
                <c:pt idx="41">
                  <c:v>40.9</c:v>
                </c:pt>
                <c:pt idx="42">
                  <c:v>97.3</c:v>
                </c:pt>
                <c:pt idx="43">
                  <c:v>97.3</c:v>
                </c:pt>
                <c:pt idx="44">
                  <c:v>97.3</c:v>
                </c:pt>
                <c:pt idx="45">
                  <c:v>97.3</c:v>
                </c:pt>
                <c:pt idx="46">
                  <c:v>97.3</c:v>
                </c:pt>
                <c:pt idx="47">
                  <c:v>97.3</c:v>
                </c:pt>
                <c:pt idx="48">
                  <c:v>31.5</c:v>
                </c:pt>
                <c:pt idx="49">
                  <c:v>31.5</c:v>
                </c:pt>
                <c:pt idx="50">
                  <c:v>40.299999999999997</c:v>
                </c:pt>
                <c:pt idx="51">
                  <c:v>40.299999999999997</c:v>
                </c:pt>
                <c:pt idx="52">
                  <c:v>40.299999999999997</c:v>
                </c:pt>
                <c:pt idx="53">
                  <c:v>40.299999999999997</c:v>
                </c:pt>
                <c:pt idx="54">
                  <c:v>40.299999999999997</c:v>
                </c:pt>
                <c:pt idx="55">
                  <c:v>40.299999999999997</c:v>
                </c:pt>
                <c:pt idx="56">
                  <c:v>40.299999999999997</c:v>
                </c:pt>
                <c:pt idx="57">
                  <c:v>40.299999999999997</c:v>
                </c:pt>
                <c:pt idx="58">
                  <c:v>40.299999999999997</c:v>
                </c:pt>
                <c:pt idx="59">
                  <c:v>40.299999999999997</c:v>
                </c:pt>
                <c:pt idx="60">
                  <c:v>40.299999999999997</c:v>
                </c:pt>
                <c:pt idx="61">
                  <c:v>40.299999999999997</c:v>
                </c:pt>
                <c:pt idx="62">
                  <c:v>30.9</c:v>
                </c:pt>
                <c:pt idx="63">
                  <c:v>30.9</c:v>
                </c:pt>
                <c:pt idx="64">
                  <c:v>30.9</c:v>
                </c:pt>
                <c:pt idx="65">
                  <c:v>30.9</c:v>
                </c:pt>
                <c:pt idx="66">
                  <c:v>30.9</c:v>
                </c:pt>
                <c:pt idx="67">
                  <c:v>30.9</c:v>
                </c:pt>
                <c:pt idx="68">
                  <c:v>30.9</c:v>
                </c:pt>
                <c:pt idx="69">
                  <c:v>30.9</c:v>
                </c:pt>
                <c:pt idx="70">
                  <c:v>30.9</c:v>
                </c:pt>
                <c:pt idx="71">
                  <c:v>30.9</c:v>
                </c:pt>
                <c:pt idx="72">
                  <c:v>30.9</c:v>
                </c:pt>
                <c:pt idx="73">
                  <c:v>30.9</c:v>
                </c:pt>
                <c:pt idx="74">
                  <c:v>42.1</c:v>
                </c:pt>
                <c:pt idx="75">
                  <c:v>42.1</c:v>
                </c:pt>
                <c:pt idx="76">
                  <c:v>145</c:v>
                </c:pt>
                <c:pt idx="77">
                  <c:v>145</c:v>
                </c:pt>
                <c:pt idx="78">
                  <c:v>145</c:v>
                </c:pt>
                <c:pt idx="79">
                  <c:v>145</c:v>
                </c:pt>
                <c:pt idx="80">
                  <c:v>145</c:v>
                </c:pt>
                <c:pt idx="81">
                  <c:v>145</c:v>
                </c:pt>
                <c:pt idx="82">
                  <c:v>145</c:v>
                </c:pt>
                <c:pt idx="83">
                  <c:v>37.700000000000003</c:v>
                </c:pt>
                <c:pt idx="84">
                  <c:v>120.1</c:v>
                </c:pt>
                <c:pt idx="85">
                  <c:v>116</c:v>
                </c:pt>
                <c:pt idx="86">
                  <c:v>107.2</c:v>
                </c:pt>
                <c:pt idx="87">
                  <c:v>92.3</c:v>
                </c:pt>
                <c:pt idx="88">
                  <c:v>40.9</c:v>
                </c:pt>
                <c:pt idx="89">
                  <c:v>41.7</c:v>
                </c:pt>
                <c:pt idx="90">
                  <c:v>25.9</c:v>
                </c:pt>
                <c:pt idx="91">
                  <c:v>79.12</c:v>
                </c:pt>
                <c:pt idx="92">
                  <c:v>79.12</c:v>
                </c:pt>
                <c:pt idx="93">
                  <c:v>40.400000000000006</c:v>
                </c:pt>
                <c:pt idx="94">
                  <c:v>40.400000000000006</c:v>
                </c:pt>
                <c:pt idx="95">
                  <c:v>34.080000000000005</c:v>
                </c:pt>
                <c:pt idx="96">
                  <c:v>61.760000000000005</c:v>
                </c:pt>
                <c:pt idx="97">
                  <c:v>45.6</c:v>
                </c:pt>
                <c:pt idx="98">
                  <c:v>37.04</c:v>
                </c:pt>
                <c:pt idx="99">
                  <c:v>97.28</c:v>
                </c:pt>
                <c:pt idx="100">
                  <c:v>97.28</c:v>
                </c:pt>
                <c:pt idx="101">
                  <c:v>97.28</c:v>
                </c:pt>
                <c:pt idx="102">
                  <c:v>97.28</c:v>
                </c:pt>
                <c:pt idx="103">
                  <c:v>38.24</c:v>
                </c:pt>
                <c:pt idx="104">
                  <c:v>45.360000000000007</c:v>
                </c:pt>
                <c:pt idx="105">
                  <c:v>45.360000000000007</c:v>
                </c:pt>
                <c:pt idx="106">
                  <c:v>56.2</c:v>
                </c:pt>
                <c:pt idx="107">
                  <c:v>66.75</c:v>
                </c:pt>
                <c:pt idx="108">
                  <c:v>107.2</c:v>
                </c:pt>
                <c:pt idx="109">
                  <c:v>56.2</c:v>
                </c:pt>
                <c:pt idx="110">
                  <c:v>66.75</c:v>
                </c:pt>
              </c:numCache>
            </c:numRef>
          </c:xVal>
          <c:yVal>
            <c:numRef>
              <c:f>[1]Graphs!$C$256:$C$366</c:f>
              <c:numCache>
                <c:formatCode>General</c:formatCode>
                <c:ptCount val="111"/>
                <c:pt idx="0">
                  <c:v>0.98159420631707051</c:v>
                </c:pt>
                <c:pt idx="1">
                  <c:v>0.97832775519470694</c:v>
                </c:pt>
                <c:pt idx="2">
                  <c:v>1.1367685974112471</c:v>
                </c:pt>
                <c:pt idx="3">
                  <c:v>1.0157020767547671</c:v>
                </c:pt>
                <c:pt idx="4">
                  <c:v>1.0208983413261177</c:v>
                </c:pt>
                <c:pt idx="5">
                  <c:v>1.0673695704610073</c:v>
                </c:pt>
                <c:pt idx="6">
                  <c:v>1.5626382364671483</c:v>
                </c:pt>
                <c:pt idx="7">
                  <c:v>1.2094241433019504</c:v>
                </c:pt>
                <c:pt idx="8">
                  <c:v>1.0993521488665376</c:v>
                </c:pt>
                <c:pt idx="9">
                  <c:v>1.0611456047033034</c:v>
                </c:pt>
                <c:pt idx="10">
                  <c:v>1.081427861872462</c:v>
                </c:pt>
                <c:pt idx="11">
                  <c:v>1.0889931350229345</c:v>
                </c:pt>
                <c:pt idx="12">
                  <c:v>0.95417791571832644</c:v>
                </c:pt>
                <c:pt idx="13">
                  <c:v>1.0676740029392504</c:v>
                </c:pt>
                <c:pt idx="14">
                  <c:v>1.0680921950363158</c:v>
                </c:pt>
                <c:pt idx="15">
                  <c:v>0.99252418610120752</c:v>
                </c:pt>
                <c:pt idx="16">
                  <c:v>0.9935521144628241</c:v>
                </c:pt>
                <c:pt idx="17">
                  <c:v>1.1244015971385457</c:v>
                </c:pt>
                <c:pt idx="18">
                  <c:v>1.1062011464281756</c:v>
                </c:pt>
                <c:pt idx="19">
                  <c:v>1.0951791215827997</c:v>
                </c:pt>
                <c:pt idx="20">
                  <c:v>1.1352304125221604</c:v>
                </c:pt>
                <c:pt idx="21">
                  <c:v>1.1108414572072616</c:v>
                </c:pt>
                <c:pt idx="22">
                  <c:v>1.0931590316801891</c:v>
                </c:pt>
                <c:pt idx="23">
                  <c:v>1.1575028983479443</c:v>
                </c:pt>
                <c:pt idx="24">
                  <c:v>1.0633729748277148</c:v>
                </c:pt>
                <c:pt idx="25">
                  <c:v>1.0584330595851204</c:v>
                </c:pt>
                <c:pt idx="26">
                  <c:v>1.1965531373151135</c:v>
                </c:pt>
                <c:pt idx="27">
                  <c:v>1.1598657595326416</c:v>
                </c:pt>
                <c:pt idx="28">
                  <c:v>1.0843079367172781</c:v>
                </c:pt>
                <c:pt idx="29">
                  <c:v>1.2370572158890625</c:v>
                </c:pt>
                <c:pt idx="30">
                  <c:v>1.3148326364003868</c:v>
                </c:pt>
                <c:pt idx="31">
                  <c:v>1.0385515764403124</c:v>
                </c:pt>
                <c:pt idx="32">
                  <c:v>0.88551263393237012</c:v>
                </c:pt>
                <c:pt idx="33">
                  <c:v>1.3107078600393525</c:v>
                </c:pt>
                <c:pt idx="34">
                  <c:v>1.0594671856693423</c:v>
                </c:pt>
                <c:pt idx="35">
                  <c:v>1.114124639946211</c:v>
                </c:pt>
                <c:pt idx="36">
                  <c:v>1.2937502977384505</c:v>
                </c:pt>
                <c:pt idx="37">
                  <c:v>0.8418030992944302</c:v>
                </c:pt>
                <c:pt idx="38">
                  <c:v>0.87643189179834469</c:v>
                </c:pt>
                <c:pt idx="39">
                  <c:v>0.87097902064935728</c:v>
                </c:pt>
                <c:pt idx="40">
                  <c:v>1.0459092262744167</c:v>
                </c:pt>
                <c:pt idx="41">
                  <c:v>1.1281148814670736</c:v>
                </c:pt>
                <c:pt idx="42">
                  <c:v>1.2448589684654647</c:v>
                </c:pt>
                <c:pt idx="43">
                  <c:v>1.1455040273203336</c:v>
                </c:pt>
                <c:pt idx="44">
                  <c:v>1.3385742013675379</c:v>
                </c:pt>
                <c:pt idx="45">
                  <c:v>1.1216277762285876</c:v>
                </c:pt>
                <c:pt idx="46">
                  <c:v>1.1844295880780291</c:v>
                </c:pt>
                <c:pt idx="47">
                  <c:v>1.3057513688012994</c:v>
                </c:pt>
                <c:pt idx="48">
                  <c:v>0.98636435141154932</c:v>
                </c:pt>
                <c:pt idx="49">
                  <c:v>1.2498970707076935</c:v>
                </c:pt>
                <c:pt idx="50">
                  <c:v>1.1303918452818917</c:v>
                </c:pt>
                <c:pt idx="51">
                  <c:v>1.0333813032279295</c:v>
                </c:pt>
                <c:pt idx="52">
                  <c:v>1.0617139391206674</c:v>
                </c:pt>
                <c:pt idx="53">
                  <c:v>1.1364184097515115</c:v>
                </c:pt>
                <c:pt idx="54">
                  <c:v>1.0727407692926918</c:v>
                </c:pt>
                <c:pt idx="55">
                  <c:v>1.0708181577713867</c:v>
                </c:pt>
                <c:pt idx="56">
                  <c:v>0.98312280333971014</c:v>
                </c:pt>
                <c:pt idx="57">
                  <c:v>1.0034561338549657</c:v>
                </c:pt>
                <c:pt idx="58">
                  <c:v>1.0380184954324085</c:v>
                </c:pt>
                <c:pt idx="59">
                  <c:v>0.99461546890038743</c:v>
                </c:pt>
                <c:pt idx="60">
                  <c:v>0.98373417517884276</c:v>
                </c:pt>
                <c:pt idx="61">
                  <c:v>0.94829530676747065</c:v>
                </c:pt>
                <c:pt idx="62">
                  <c:v>1.1861301406518203</c:v>
                </c:pt>
                <c:pt idx="63">
                  <c:v>1.0824650779110989</c:v>
                </c:pt>
                <c:pt idx="64">
                  <c:v>1.101324337456933</c:v>
                </c:pt>
                <c:pt idx="65">
                  <c:v>1.0911443902219222</c:v>
                </c:pt>
                <c:pt idx="66">
                  <c:v>1.1492243337877737</c:v>
                </c:pt>
                <c:pt idx="67">
                  <c:v>1.1082643047523602</c:v>
                </c:pt>
                <c:pt idx="68">
                  <c:v>1.0658637130729405</c:v>
                </c:pt>
                <c:pt idx="69">
                  <c:v>1.1459674481329774</c:v>
                </c:pt>
                <c:pt idx="70">
                  <c:v>1.1658885829216086</c:v>
                </c:pt>
                <c:pt idx="71">
                  <c:v>1.0984331877873914</c:v>
                </c:pt>
                <c:pt idx="72">
                  <c:v>1.1546618526455557</c:v>
                </c:pt>
                <c:pt idx="73">
                  <c:v>1.0871301766413715</c:v>
                </c:pt>
                <c:pt idx="74">
                  <c:v>1.1650872612711483</c:v>
                </c:pt>
                <c:pt idx="75">
                  <c:v>1.2653642650236114</c:v>
                </c:pt>
                <c:pt idx="76">
                  <c:v>1.0235458954062435</c:v>
                </c:pt>
                <c:pt idx="77">
                  <c:v>1.0402503487879915</c:v>
                </c:pt>
                <c:pt idx="78">
                  <c:v>1.0588138871126673</c:v>
                </c:pt>
                <c:pt idx="79">
                  <c:v>1.0741549783789006</c:v>
                </c:pt>
                <c:pt idx="80">
                  <c:v>1.0720087240328635</c:v>
                </c:pt>
                <c:pt idx="81">
                  <c:v>1.0756334985635549</c:v>
                </c:pt>
                <c:pt idx="82">
                  <c:v>1.0751893603355056</c:v>
                </c:pt>
                <c:pt idx="83">
                  <c:v>0.90075932558039318</c:v>
                </c:pt>
                <c:pt idx="84">
                  <c:v>1.057141198134498</c:v>
                </c:pt>
                <c:pt idx="85">
                  <c:v>0.82812032765439403</c:v>
                </c:pt>
                <c:pt idx="86">
                  <c:v>1.2076789780464534</c:v>
                </c:pt>
                <c:pt idx="87">
                  <c:v>1.1080000000000001</c:v>
                </c:pt>
                <c:pt idx="88">
                  <c:v>0.75600000000000001</c:v>
                </c:pt>
                <c:pt idx="89">
                  <c:v>0.59299999999999997</c:v>
                </c:pt>
                <c:pt idx="90">
                  <c:v>1.04</c:v>
                </c:pt>
                <c:pt idx="91">
                  <c:v>0.998</c:v>
                </c:pt>
                <c:pt idx="92">
                  <c:v>0.86899999999999999</c:v>
                </c:pt>
                <c:pt idx="93">
                  <c:v>1.127</c:v>
                </c:pt>
                <c:pt idx="94">
                  <c:v>1.117</c:v>
                </c:pt>
                <c:pt idx="95">
                  <c:v>1.123</c:v>
                </c:pt>
                <c:pt idx="96">
                  <c:v>1.091</c:v>
                </c:pt>
                <c:pt idx="97">
                  <c:v>1.0940000000000001</c:v>
                </c:pt>
                <c:pt idx="98">
                  <c:v>1.08</c:v>
                </c:pt>
                <c:pt idx="99">
                  <c:v>1.101</c:v>
                </c:pt>
                <c:pt idx="100">
                  <c:v>1.0620000000000001</c:v>
                </c:pt>
                <c:pt idx="101">
                  <c:v>1.0760000000000001</c:v>
                </c:pt>
                <c:pt idx="102">
                  <c:v>1.145</c:v>
                </c:pt>
                <c:pt idx="103">
                  <c:v>1.1339999999999999</c:v>
                </c:pt>
                <c:pt idx="104">
                  <c:v>1.08</c:v>
                </c:pt>
                <c:pt idx="105">
                  <c:v>1.181</c:v>
                </c:pt>
                <c:pt idx="106">
                  <c:v>1.0529999999999999</c:v>
                </c:pt>
                <c:pt idx="107">
                  <c:v>1.032</c:v>
                </c:pt>
                <c:pt idx="108">
                  <c:v>0.98599999999999999</c:v>
                </c:pt>
                <c:pt idx="109">
                  <c:v>1.1739999999999999</c:v>
                </c:pt>
                <c:pt idx="110">
                  <c:v>1.167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A81-457E-8CAD-180377624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4945696"/>
        <c:axId val="414946680"/>
      </c:scatterChart>
      <c:valAx>
        <c:axId val="414945696"/>
        <c:scaling>
          <c:orientation val="minMax"/>
          <c:max val="150"/>
        </c:scaling>
        <c:delete val="0"/>
        <c:axPos val="b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1">
                    <a:solidFill>
                      <a:schemeClr val="tx1"/>
                    </a:solidFill>
                  </a:rPr>
                  <a:t>Concrete  Cylinder  Strength  (fcyl)  N/mm2</a:t>
                </a:r>
              </a:p>
            </c:rich>
          </c:tx>
          <c:layout>
            <c:manualLayout>
              <c:xMode val="edge"/>
              <c:yMode val="edge"/>
              <c:x val="0.37865201954849992"/>
              <c:y val="0.928148811736752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946680"/>
        <c:crosses val="autoZero"/>
        <c:crossBetween val="midCat"/>
        <c:majorUnit val="25"/>
      </c:valAx>
      <c:valAx>
        <c:axId val="414946680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1">
                    <a:solidFill>
                      <a:schemeClr val="tx1"/>
                    </a:solidFill>
                  </a:rPr>
                  <a:t>Ratio</a:t>
                </a:r>
                <a:r>
                  <a:rPr lang="en-GB" sz="1200" b="1" baseline="0">
                    <a:solidFill>
                      <a:schemeClr val="tx1"/>
                    </a:solidFill>
                  </a:rPr>
                  <a:t>  Test/EC4'k'</a:t>
                </a:r>
                <a:endParaRPr lang="en-GB" sz="1200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945696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2540912746436596E-2"/>
          <c:y val="0.1250108281194543"/>
          <c:w val="0.2889506830961055"/>
          <c:h val="0.12264257528000275"/>
        </c:manualLayout>
      </c:layout>
      <c:overlay val="0"/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All  Columns  without  Moment.      Test/EC4 Ratio  versus  L/D or L/b  Ratio</a:t>
            </a:r>
          </a:p>
        </c:rich>
      </c:tx>
      <c:layout>
        <c:manualLayout>
          <c:xMode val="edge"/>
          <c:yMode val="edge"/>
          <c:x val="0.12675650985976208"/>
          <c:y val="3.504014660889282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ln>
                <a:solidFill>
                  <a:schemeClr val="tx1"/>
                </a:solidFill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8372359756176142E-2"/>
          <c:y val="0.10117927212324014"/>
          <c:w val="0.86615582217525611"/>
          <c:h val="0.75625446461248635"/>
        </c:manualLayout>
      </c:layout>
      <c:scatterChart>
        <c:scatterStyle val="lineMarker"/>
        <c:varyColors val="0"/>
        <c:ser>
          <c:idx val="0"/>
          <c:order val="0"/>
          <c:tx>
            <c:v>Circular Section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2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xVal>
            <c:numRef>
              <c:f>Data!$E$256:$E$366</c:f>
              <c:numCache>
                <c:formatCode>0.00</c:formatCode>
                <c:ptCount val="111"/>
                <c:pt idx="0">
                  <c:v>20</c:v>
                </c:pt>
                <c:pt idx="1">
                  <c:v>15.051546391752577</c:v>
                </c:pt>
                <c:pt idx="2">
                  <c:v>10.098510882016036</c:v>
                </c:pt>
                <c:pt idx="3">
                  <c:v>4.3207331042382586</c:v>
                </c:pt>
                <c:pt idx="4">
                  <c:v>4.3089244851258579</c:v>
                </c:pt>
                <c:pt idx="5">
                  <c:v>4.2941847206385404</c:v>
                </c:pt>
                <c:pt idx="6">
                  <c:v>45.452631578947368</c:v>
                </c:pt>
                <c:pt idx="7">
                  <c:v>45.354330708661415</c:v>
                </c:pt>
                <c:pt idx="8">
                  <c:v>45.235602094240839</c:v>
                </c:pt>
                <c:pt idx="9">
                  <c:v>29.858267716535433</c:v>
                </c:pt>
                <c:pt idx="10">
                  <c:v>29.858267716535433</c:v>
                </c:pt>
                <c:pt idx="11">
                  <c:v>29.780104712041886</c:v>
                </c:pt>
                <c:pt idx="12">
                  <c:v>20.340314136125656</c:v>
                </c:pt>
                <c:pt idx="13">
                  <c:v>20.388451443569554</c:v>
                </c:pt>
                <c:pt idx="14">
                  <c:v>20.401574803149607</c:v>
                </c:pt>
                <c:pt idx="15">
                  <c:v>15.38219895287958</c:v>
                </c:pt>
                <c:pt idx="16">
                  <c:v>15.398950131233596</c:v>
                </c:pt>
                <c:pt idx="17">
                  <c:v>15.452631578947368</c:v>
                </c:pt>
                <c:pt idx="18">
                  <c:v>10.445026178010471</c:v>
                </c:pt>
                <c:pt idx="19">
                  <c:v>10.414698162729659</c:v>
                </c:pt>
                <c:pt idx="20">
                  <c:v>10.446194225721785</c:v>
                </c:pt>
                <c:pt idx="21">
                  <c:v>5.2913385826771657</c:v>
                </c:pt>
                <c:pt idx="22">
                  <c:v>5.2748691099476437</c:v>
                </c:pt>
                <c:pt idx="23">
                  <c:v>5.2879581151832458</c:v>
                </c:pt>
                <c:pt idx="24">
                  <c:v>3.2</c:v>
                </c:pt>
                <c:pt idx="25">
                  <c:v>5.333333333333333</c:v>
                </c:pt>
                <c:pt idx="26">
                  <c:v>5.333333333333333</c:v>
                </c:pt>
                <c:pt idx="27">
                  <c:v>5.333333333333333</c:v>
                </c:pt>
                <c:pt idx="28">
                  <c:v>3.2</c:v>
                </c:pt>
                <c:pt idx="29">
                  <c:v>5.333333333333333</c:v>
                </c:pt>
                <c:pt idx="30">
                  <c:v>12.349490583513431</c:v>
                </c:pt>
                <c:pt idx="31">
                  <c:v>6.5314285714285711</c:v>
                </c:pt>
                <c:pt idx="32">
                  <c:v>6.5314285714285711</c:v>
                </c:pt>
                <c:pt idx="33">
                  <c:v>21.771428571428572</c:v>
                </c:pt>
                <c:pt idx="34">
                  <c:v>5.1370786516853935</c:v>
                </c:pt>
                <c:pt idx="35">
                  <c:v>5.1370786516853935</c:v>
                </c:pt>
                <c:pt idx="36">
                  <c:v>17.123595505617978</c:v>
                </c:pt>
                <c:pt idx="37">
                  <c:v>8.0024213075060544</c:v>
                </c:pt>
                <c:pt idx="38">
                  <c:v>11.997578692493947</c:v>
                </c:pt>
                <c:pt idx="39">
                  <c:v>18.002421307506054</c:v>
                </c:pt>
                <c:pt idx="40">
                  <c:v>24.001210653753027</c:v>
                </c:pt>
                <c:pt idx="41">
                  <c:v>30.000000000000004</c:v>
                </c:pt>
                <c:pt idx="42">
                  <c:v>9</c:v>
                </c:pt>
                <c:pt idx="43">
                  <c:v>9</c:v>
                </c:pt>
                <c:pt idx="44">
                  <c:v>15</c:v>
                </c:pt>
                <c:pt idx="45">
                  <c:v>15</c:v>
                </c:pt>
                <c:pt idx="46">
                  <c:v>30</c:v>
                </c:pt>
                <c:pt idx="47">
                  <c:v>30</c:v>
                </c:pt>
                <c:pt idx="48">
                  <c:v>4.8888888888888893</c:v>
                </c:pt>
                <c:pt idx="49">
                  <c:v>5.2666666666666666</c:v>
                </c:pt>
                <c:pt idx="50">
                  <c:v>8.7070091423596008</c:v>
                </c:pt>
                <c:pt idx="51">
                  <c:v>13.0605137135394</c:v>
                </c:pt>
                <c:pt idx="52">
                  <c:v>17.414018284719202</c:v>
                </c:pt>
                <c:pt idx="53">
                  <c:v>21.767522855898999</c:v>
                </c:pt>
                <c:pt idx="54">
                  <c:v>7.855459544383347</c:v>
                </c:pt>
                <c:pt idx="55">
                  <c:v>11.783189316575021</c:v>
                </c:pt>
                <c:pt idx="56">
                  <c:v>15.710919088766694</c:v>
                </c:pt>
                <c:pt idx="57">
                  <c:v>19.638648860958366</c:v>
                </c:pt>
                <c:pt idx="58">
                  <c:v>7.1839080459770122</c:v>
                </c:pt>
                <c:pt idx="59">
                  <c:v>10.775862068965518</c:v>
                </c:pt>
                <c:pt idx="60">
                  <c:v>14.367816091954024</c:v>
                </c:pt>
                <c:pt idx="61">
                  <c:v>17.959770114942529</c:v>
                </c:pt>
                <c:pt idx="62">
                  <c:v>6.5616797900262469</c:v>
                </c:pt>
                <c:pt idx="63">
                  <c:v>9.8425196850393704</c:v>
                </c:pt>
                <c:pt idx="64">
                  <c:v>13.123359580052494</c:v>
                </c:pt>
                <c:pt idx="65">
                  <c:v>16.404199475065617</c:v>
                </c:pt>
                <c:pt idx="66">
                  <c:v>6.0569351907934585</c:v>
                </c:pt>
                <c:pt idx="67">
                  <c:v>9.0854027861901887</c:v>
                </c:pt>
                <c:pt idx="68">
                  <c:v>12.113870381586917</c:v>
                </c:pt>
                <c:pt idx="69">
                  <c:v>15.142337976983647</c:v>
                </c:pt>
                <c:pt idx="70">
                  <c:v>5.1626226122870422</c:v>
                </c:pt>
                <c:pt idx="71">
                  <c:v>7.7439339184305629</c:v>
                </c:pt>
                <c:pt idx="72">
                  <c:v>10.325245224574084</c:v>
                </c:pt>
                <c:pt idx="73">
                  <c:v>12.906556530717605</c:v>
                </c:pt>
                <c:pt idx="74">
                  <c:v>4.5</c:v>
                </c:pt>
                <c:pt idx="75">
                  <c:v>6</c:v>
                </c:pt>
                <c:pt idx="76">
                  <c:v>5.2486550321480125</c:v>
                </c:pt>
                <c:pt idx="77">
                  <c:v>5.2548607461902259</c:v>
                </c:pt>
                <c:pt idx="78">
                  <c:v>5.2555511759295754</c:v>
                </c:pt>
                <c:pt idx="79">
                  <c:v>5.2500328127050793</c:v>
                </c:pt>
                <c:pt idx="80">
                  <c:v>5.2742616033755274</c:v>
                </c:pt>
                <c:pt idx="81">
                  <c:v>5.2652362774779515</c:v>
                </c:pt>
                <c:pt idx="82">
                  <c:v>5.2507219742714621</c:v>
                </c:pt>
                <c:pt idx="83">
                  <c:v>13.427672955974844</c:v>
                </c:pt>
                <c:pt idx="84">
                  <c:v>13.427672955974844</c:v>
                </c:pt>
                <c:pt idx="85">
                  <c:v>13.427672955974844</c:v>
                </c:pt>
                <c:pt idx="86">
                  <c:v>5.2493438320209975</c:v>
                </c:pt>
                <c:pt idx="87">
                  <c:v>3.0873726458783577</c:v>
                </c:pt>
                <c:pt idx="88">
                  <c:v>3.6380145278450366</c:v>
                </c:pt>
                <c:pt idx="89">
                  <c:v>3.6380145278450366</c:v>
                </c:pt>
                <c:pt idx="90">
                  <c:v>2.63</c:v>
                </c:pt>
                <c:pt idx="91">
                  <c:v>2.6191723415400734</c:v>
                </c:pt>
                <c:pt idx="92">
                  <c:v>2.6186937133863775</c:v>
                </c:pt>
                <c:pt idx="93">
                  <c:v>2.9680365296803655</c:v>
                </c:pt>
                <c:pt idx="94">
                  <c:v>2.9680365296803655</c:v>
                </c:pt>
                <c:pt idx="95">
                  <c:v>2.9680365296803655</c:v>
                </c:pt>
                <c:pt idx="96">
                  <c:v>3.0909090909090908</c:v>
                </c:pt>
                <c:pt idx="97">
                  <c:v>3.0909090909090908</c:v>
                </c:pt>
                <c:pt idx="98">
                  <c:v>3.0909090909090908</c:v>
                </c:pt>
                <c:pt idx="99">
                  <c:v>3</c:v>
                </c:pt>
                <c:pt idx="100">
                  <c:v>3</c:v>
                </c:pt>
                <c:pt idx="101">
                  <c:v>3</c:v>
                </c:pt>
                <c:pt idx="102">
                  <c:v>3</c:v>
                </c:pt>
                <c:pt idx="103">
                  <c:v>3.5829451809387316</c:v>
                </c:pt>
                <c:pt idx="104">
                  <c:v>3.5829451809387316</c:v>
                </c:pt>
                <c:pt idx="105">
                  <c:v>3.5198873636043646</c:v>
                </c:pt>
                <c:pt idx="106">
                  <c:v>2.6246719160104988</c:v>
                </c:pt>
                <c:pt idx="107">
                  <c:v>2.6246719160104988</c:v>
                </c:pt>
                <c:pt idx="108">
                  <c:v>2.6246719160104988</c:v>
                </c:pt>
                <c:pt idx="109">
                  <c:v>2.6246719160104988</c:v>
                </c:pt>
                <c:pt idx="110">
                  <c:v>2.6246719160104988</c:v>
                </c:pt>
              </c:numCache>
            </c:numRef>
          </c:xVal>
          <c:yVal>
            <c:numRef>
              <c:f>Data!$C$256:$C$366</c:f>
              <c:numCache>
                <c:formatCode>0.00</c:formatCode>
                <c:ptCount val="111"/>
                <c:pt idx="0">
                  <c:v>0.98159420631707051</c:v>
                </c:pt>
                <c:pt idx="1">
                  <c:v>0.97832775519470694</c:v>
                </c:pt>
                <c:pt idx="2">
                  <c:v>1.1367685974112471</c:v>
                </c:pt>
                <c:pt idx="3">
                  <c:v>1.0157020767547671</c:v>
                </c:pt>
                <c:pt idx="4">
                  <c:v>1.0208983413261177</c:v>
                </c:pt>
                <c:pt idx="5">
                  <c:v>1.0673695704610073</c:v>
                </c:pt>
                <c:pt idx="6">
                  <c:v>1.5626382364671483</c:v>
                </c:pt>
                <c:pt idx="7">
                  <c:v>1.2094241433019504</c:v>
                </c:pt>
                <c:pt idx="8">
                  <c:v>1.0993521488665376</c:v>
                </c:pt>
                <c:pt idx="9">
                  <c:v>1.0611456047033034</c:v>
                </c:pt>
                <c:pt idx="10">
                  <c:v>1.081427861872462</c:v>
                </c:pt>
                <c:pt idx="11">
                  <c:v>1.0889931350229345</c:v>
                </c:pt>
                <c:pt idx="12">
                  <c:v>0.95417791571832644</c:v>
                </c:pt>
                <c:pt idx="13">
                  <c:v>1.0676740029392504</c:v>
                </c:pt>
                <c:pt idx="14">
                  <c:v>1.0680921950363158</c:v>
                </c:pt>
                <c:pt idx="15">
                  <c:v>0.99252418610120752</c:v>
                </c:pt>
                <c:pt idx="16">
                  <c:v>0.9935521144628241</c:v>
                </c:pt>
                <c:pt idx="17">
                  <c:v>1.1244015971385457</c:v>
                </c:pt>
                <c:pt idx="18">
                  <c:v>1.1062011464281756</c:v>
                </c:pt>
                <c:pt idx="19">
                  <c:v>1.0951791215827997</c:v>
                </c:pt>
                <c:pt idx="20">
                  <c:v>1.1352304125221604</c:v>
                </c:pt>
                <c:pt idx="21">
                  <c:v>1.1108414572072616</c:v>
                </c:pt>
                <c:pt idx="22">
                  <c:v>1.0931590316801891</c:v>
                </c:pt>
                <c:pt idx="23">
                  <c:v>1.1575028983479443</c:v>
                </c:pt>
                <c:pt idx="24">
                  <c:v>1.0633729748277148</c:v>
                </c:pt>
                <c:pt idx="25">
                  <c:v>1.0584330595851204</c:v>
                </c:pt>
                <c:pt idx="26">
                  <c:v>1.1965531373151135</c:v>
                </c:pt>
                <c:pt idx="27">
                  <c:v>1.1598657595326416</c:v>
                </c:pt>
                <c:pt idx="28">
                  <c:v>1.0843079367172781</c:v>
                </c:pt>
                <c:pt idx="29">
                  <c:v>1.2370572158890625</c:v>
                </c:pt>
                <c:pt idx="30">
                  <c:v>1.3148326364003868</c:v>
                </c:pt>
                <c:pt idx="31">
                  <c:v>1.0385515764403124</c:v>
                </c:pt>
                <c:pt idx="32">
                  <c:v>0.88551263393237012</c:v>
                </c:pt>
                <c:pt idx="33">
                  <c:v>1.3107078600393525</c:v>
                </c:pt>
                <c:pt idx="34">
                  <c:v>1.0594671856693423</c:v>
                </c:pt>
                <c:pt idx="35">
                  <c:v>1.114124639946211</c:v>
                </c:pt>
                <c:pt idx="36">
                  <c:v>1.2937502977384505</c:v>
                </c:pt>
                <c:pt idx="37">
                  <c:v>0.8418030992944302</c:v>
                </c:pt>
                <c:pt idx="38">
                  <c:v>0.87643189179834469</c:v>
                </c:pt>
                <c:pt idx="39">
                  <c:v>0.87097902064935728</c:v>
                </c:pt>
                <c:pt idx="40">
                  <c:v>1.0459092262744167</c:v>
                </c:pt>
                <c:pt idx="41">
                  <c:v>1.1281148814670736</c:v>
                </c:pt>
                <c:pt idx="42">
                  <c:v>1.2448589684654647</c:v>
                </c:pt>
                <c:pt idx="43">
                  <c:v>1.1455040273203336</c:v>
                </c:pt>
                <c:pt idx="44">
                  <c:v>1.3385742013675379</c:v>
                </c:pt>
                <c:pt idx="45">
                  <c:v>1.1216277762285876</c:v>
                </c:pt>
                <c:pt idx="46">
                  <c:v>1.1844295880780291</c:v>
                </c:pt>
                <c:pt idx="47">
                  <c:v>1.3057513688012994</c:v>
                </c:pt>
                <c:pt idx="48">
                  <c:v>0.98636435141154932</c:v>
                </c:pt>
                <c:pt idx="49">
                  <c:v>1.2498970707076935</c:v>
                </c:pt>
                <c:pt idx="50">
                  <c:v>1.1303918452818917</c:v>
                </c:pt>
                <c:pt idx="51">
                  <c:v>1.0333813032279295</c:v>
                </c:pt>
                <c:pt idx="52">
                  <c:v>1.0617139391206674</c:v>
                </c:pt>
                <c:pt idx="53">
                  <c:v>1.1364184097515115</c:v>
                </c:pt>
                <c:pt idx="54">
                  <c:v>1.0727407692926918</c:v>
                </c:pt>
                <c:pt idx="55">
                  <c:v>1.0708181577713867</c:v>
                </c:pt>
                <c:pt idx="56">
                  <c:v>0.98312280333971014</c:v>
                </c:pt>
                <c:pt idx="57">
                  <c:v>1.0034561338549657</c:v>
                </c:pt>
                <c:pt idx="58">
                  <c:v>1.0380184954324085</c:v>
                </c:pt>
                <c:pt idx="59">
                  <c:v>0.99461546890038743</c:v>
                </c:pt>
                <c:pt idx="60">
                  <c:v>0.98373417517884276</c:v>
                </c:pt>
                <c:pt idx="61">
                  <c:v>0.94829530676747065</c:v>
                </c:pt>
                <c:pt idx="62">
                  <c:v>1.1861301406518203</c:v>
                </c:pt>
                <c:pt idx="63">
                  <c:v>1.0824650779110989</c:v>
                </c:pt>
                <c:pt idx="64">
                  <c:v>1.101324337456933</c:v>
                </c:pt>
                <c:pt idx="65">
                  <c:v>1.0911443902219222</c:v>
                </c:pt>
                <c:pt idx="66">
                  <c:v>1.1492243337877737</c:v>
                </c:pt>
                <c:pt idx="67">
                  <c:v>1.1082643047523602</c:v>
                </c:pt>
                <c:pt idx="68">
                  <c:v>1.0658637130729405</c:v>
                </c:pt>
                <c:pt idx="69">
                  <c:v>1.1459674481329774</c:v>
                </c:pt>
                <c:pt idx="70">
                  <c:v>1.1658885829216086</c:v>
                </c:pt>
                <c:pt idx="71">
                  <c:v>1.0984331877873914</c:v>
                </c:pt>
                <c:pt idx="72">
                  <c:v>1.1546618526455557</c:v>
                </c:pt>
                <c:pt idx="73">
                  <c:v>1.0871301766413715</c:v>
                </c:pt>
                <c:pt idx="74">
                  <c:v>1.1650872612711483</c:v>
                </c:pt>
                <c:pt idx="75">
                  <c:v>1.2653642650236114</c:v>
                </c:pt>
                <c:pt idx="76">
                  <c:v>1.0235458954062435</c:v>
                </c:pt>
                <c:pt idx="77">
                  <c:v>1.0402503487879915</c:v>
                </c:pt>
                <c:pt idx="78">
                  <c:v>1.0588138871126673</c:v>
                </c:pt>
                <c:pt idx="79">
                  <c:v>1.0741549783789006</c:v>
                </c:pt>
                <c:pt idx="80">
                  <c:v>1.0720087240328635</c:v>
                </c:pt>
                <c:pt idx="81">
                  <c:v>1.0756334985635549</c:v>
                </c:pt>
                <c:pt idx="82">
                  <c:v>1.0751893603355056</c:v>
                </c:pt>
                <c:pt idx="83">
                  <c:v>0.90075932558039318</c:v>
                </c:pt>
                <c:pt idx="84">
                  <c:v>1.057141198134498</c:v>
                </c:pt>
                <c:pt idx="85">
                  <c:v>0.82812032765439403</c:v>
                </c:pt>
                <c:pt idx="86">
                  <c:v>1.2076789780464534</c:v>
                </c:pt>
                <c:pt idx="87">
                  <c:v>1.1100000000000001</c:v>
                </c:pt>
                <c:pt idx="88">
                  <c:v>0.76</c:v>
                </c:pt>
                <c:pt idx="89">
                  <c:v>0.59299999999999997</c:v>
                </c:pt>
                <c:pt idx="90">
                  <c:v>1.04</c:v>
                </c:pt>
                <c:pt idx="91">
                  <c:v>0.998</c:v>
                </c:pt>
                <c:pt idx="92">
                  <c:v>0.87</c:v>
                </c:pt>
                <c:pt idx="93">
                  <c:v>1.1299999999999999</c:v>
                </c:pt>
                <c:pt idx="94">
                  <c:v>1.1200000000000001</c:v>
                </c:pt>
                <c:pt idx="95">
                  <c:v>1.1200000000000001</c:v>
                </c:pt>
                <c:pt idx="96">
                  <c:v>1.0900000000000001</c:v>
                </c:pt>
                <c:pt idx="97">
                  <c:v>1.0900000000000001</c:v>
                </c:pt>
                <c:pt idx="98">
                  <c:v>1.08</c:v>
                </c:pt>
                <c:pt idx="99">
                  <c:v>1.1000000000000001</c:v>
                </c:pt>
                <c:pt idx="100">
                  <c:v>1.06</c:v>
                </c:pt>
                <c:pt idx="101">
                  <c:v>1.08</c:v>
                </c:pt>
                <c:pt idx="102">
                  <c:v>1.1499999999999999</c:v>
                </c:pt>
                <c:pt idx="103">
                  <c:v>1.1299999999999999</c:v>
                </c:pt>
                <c:pt idx="104">
                  <c:v>1.08</c:v>
                </c:pt>
                <c:pt idx="105">
                  <c:v>1.18</c:v>
                </c:pt>
                <c:pt idx="106">
                  <c:v>1.05</c:v>
                </c:pt>
                <c:pt idx="107">
                  <c:v>1.03</c:v>
                </c:pt>
                <c:pt idx="108">
                  <c:v>0.99</c:v>
                </c:pt>
                <c:pt idx="109">
                  <c:v>1.17</c:v>
                </c:pt>
                <c:pt idx="110" formatCode="General">
                  <c:v>1.17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693-41F3-8871-87F194B597DC}"/>
            </c:ext>
          </c:extLst>
        </c:ser>
        <c:ser>
          <c:idx val="1"/>
          <c:order val="1"/>
          <c:tx>
            <c:v>Rectangular Section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FF000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25400" cap="rnd">
                <a:solidFill>
                  <a:srgbClr val="FF0000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xVal>
            <c:numRef>
              <c:f>Data!$E$5:$E$139</c:f>
              <c:numCache>
                <c:formatCode>0.00</c:formatCode>
                <c:ptCount val="135"/>
                <c:pt idx="0">
                  <c:v>5.95</c:v>
                </c:pt>
                <c:pt idx="1">
                  <c:v>11.7</c:v>
                </c:pt>
                <c:pt idx="2">
                  <c:v>7.390146471371505</c:v>
                </c:pt>
                <c:pt idx="3">
                  <c:v>14.715719063545151</c:v>
                </c:pt>
                <c:pt idx="4">
                  <c:v>20.868102288021536</c:v>
                </c:pt>
                <c:pt idx="5">
                  <c:v>7.1664464993394974</c:v>
                </c:pt>
                <c:pt idx="6">
                  <c:v>14.673333333333334</c:v>
                </c:pt>
                <c:pt idx="7">
                  <c:v>20.570670205706705</c:v>
                </c:pt>
                <c:pt idx="8">
                  <c:v>7.361008154188287</c:v>
                </c:pt>
                <c:pt idx="9">
                  <c:v>14.526779163609683</c:v>
                </c:pt>
                <c:pt idx="10">
                  <c:v>7.3916532905296952</c:v>
                </c:pt>
                <c:pt idx="11">
                  <c:v>14.527402700555996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9</c:v>
                </c:pt>
                <c:pt idx="17">
                  <c:v>9</c:v>
                </c:pt>
                <c:pt idx="18">
                  <c:v>15</c:v>
                </c:pt>
                <c:pt idx="19">
                  <c:v>15</c:v>
                </c:pt>
                <c:pt idx="20">
                  <c:v>30</c:v>
                </c:pt>
                <c:pt idx="21">
                  <c:v>30</c:v>
                </c:pt>
                <c:pt idx="22">
                  <c:v>4.5</c:v>
                </c:pt>
                <c:pt idx="23">
                  <c:v>6</c:v>
                </c:pt>
                <c:pt idx="24">
                  <c:v>3.0048076923076925</c:v>
                </c:pt>
                <c:pt idx="25">
                  <c:v>2.9880478087649402</c:v>
                </c:pt>
                <c:pt idx="26">
                  <c:v>2.9868578255675029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3.1666666666666665</c:v>
                </c:pt>
                <c:pt idx="38">
                  <c:v>3.1666666666666665</c:v>
                </c:pt>
                <c:pt idx="39">
                  <c:v>6.0099009900990099</c:v>
                </c:pt>
                <c:pt idx="40">
                  <c:v>5.882352941176471</c:v>
                </c:pt>
                <c:pt idx="41">
                  <c:v>4.5462184873949578</c:v>
                </c:pt>
                <c:pt idx="42">
                  <c:v>4.4344262295081966</c:v>
                </c:pt>
                <c:pt idx="43">
                  <c:v>3.02</c:v>
                </c:pt>
                <c:pt idx="44">
                  <c:v>3.0066666666666668</c:v>
                </c:pt>
                <c:pt idx="45">
                  <c:v>3.61</c:v>
                </c:pt>
                <c:pt idx="46">
                  <c:v>3.6</c:v>
                </c:pt>
                <c:pt idx="47">
                  <c:v>4.4628099173553721</c:v>
                </c:pt>
                <c:pt idx="48">
                  <c:v>4.4262295081967213</c:v>
                </c:pt>
                <c:pt idx="49">
                  <c:v>3.5242718446601944</c:v>
                </c:pt>
                <c:pt idx="50">
                  <c:v>3.5445544554455446</c:v>
                </c:pt>
                <c:pt idx="51">
                  <c:v>4.5546218487394956</c:v>
                </c:pt>
                <c:pt idx="52">
                  <c:v>4.541666666666667</c:v>
                </c:pt>
                <c:pt idx="53">
                  <c:v>9.8425196850393704</c:v>
                </c:pt>
                <c:pt idx="54">
                  <c:v>14.763779527559056</c:v>
                </c:pt>
                <c:pt idx="55">
                  <c:v>19.685039370078741</c:v>
                </c:pt>
                <c:pt idx="56">
                  <c:v>24.606299212598426</c:v>
                </c:pt>
                <c:pt idx="57">
                  <c:v>8.3333333333333339</c:v>
                </c:pt>
                <c:pt idx="58">
                  <c:v>12.5</c:v>
                </c:pt>
                <c:pt idx="59">
                  <c:v>16.666666666666668</c:v>
                </c:pt>
                <c:pt idx="60">
                  <c:v>20.833333333333332</c:v>
                </c:pt>
                <c:pt idx="61">
                  <c:v>6.666666666666667</c:v>
                </c:pt>
                <c:pt idx="62">
                  <c:v>10</c:v>
                </c:pt>
                <c:pt idx="63">
                  <c:v>13.333333333333334</c:v>
                </c:pt>
                <c:pt idx="64">
                  <c:v>16.666666666666668</c:v>
                </c:pt>
                <c:pt idx="65">
                  <c:v>45</c:v>
                </c:pt>
                <c:pt idx="66">
                  <c:v>45</c:v>
                </c:pt>
                <c:pt idx="67">
                  <c:v>45</c:v>
                </c:pt>
                <c:pt idx="68">
                  <c:v>42.857142857142854</c:v>
                </c:pt>
                <c:pt idx="69">
                  <c:v>42.857142857142854</c:v>
                </c:pt>
                <c:pt idx="70">
                  <c:v>42.857142857142854</c:v>
                </c:pt>
                <c:pt idx="71">
                  <c:v>35.526315789473685</c:v>
                </c:pt>
                <c:pt idx="72">
                  <c:v>35.526315789473685</c:v>
                </c:pt>
                <c:pt idx="73">
                  <c:v>35.526315789473685</c:v>
                </c:pt>
                <c:pt idx="74">
                  <c:v>27</c:v>
                </c:pt>
                <c:pt idx="75">
                  <c:v>27</c:v>
                </c:pt>
                <c:pt idx="76">
                  <c:v>22.5</c:v>
                </c:pt>
                <c:pt idx="77">
                  <c:v>22.5</c:v>
                </c:pt>
                <c:pt idx="78">
                  <c:v>18</c:v>
                </c:pt>
                <c:pt idx="79">
                  <c:v>18</c:v>
                </c:pt>
                <c:pt idx="80">
                  <c:v>20.451778709590151</c:v>
                </c:pt>
                <c:pt idx="81">
                  <c:v>20.47670639219935</c:v>
                </c:pt>
                <c:pt idx="82">
                  <c:v>20.543478260869566</c:v>
                </c:pt>
                <c:pt idx="83">
                  <c:v>15.29280873874785</c:v>
                </c:pt>
                <c:pt idx="84">
                  <c:v>15.289715845889372</c:v>
                </c:pt>
                <c:pt idx="85">
                  <c:v>15.22811964951153</c:v>
                </c:pt>
                <c:pt idx="86">
                  <c:v>12.181759587495971</c:v>
                </c:pt>
                <c:pt idx="87">
                  <c:v>12.155317951603827</c:v>
                </c:pt>
                <c:pt idx="88">
                  <c:v>12.188633615477631</c:v>
                </c:pt>
                <c:pt idx="89">
                  <c:v>33.781603012372244</c:v>
                </c:pt>
                <c:pt idx="90">
                  <c:v>33.745298226759807</c:v>
                </c:pt>
                <c:pt idx="91">
                  <c:v>33.457645178476291</c:v>
                </c:pt>
                <c:pt idx="92">
                  <c:v>25.132566283141571</c:v>
                </c:pt>
                <c:pt idx="93">
                  <c:v>25.12</c:v>
                </c:pt>
                <c:pt idx="94">
                  <c:v>25.279259333802958</c:v>
                </c:pt>
                <c:pt idx="95">
                  <c:v>20.160513643659712</c:v>
                </c:pt>
                <c:pt idx="96">
                  <c:v>20.081541290271005</c:v>
                </c:pt>
                <c:pt idx="97">
                  <c:v>20.170226433274451</c:v>
                </c:pt>
                <c:pt idx="98">
                  <c:v>16.777985573069731</c:v>
                </c:pt>
                <c:pt idx="99">
                  <c:v>16.751133635636169</c:v>
                </c:pt>
                <c:pt idx="100">
                  <c:v>16.712128268245625</c:v>
                </c:pt>
                <c:pt idx="101">
                  <c:v>12.583909427913035</c:v>
                </c:pt>
                <c:pt idx="102">
                  <c:v>12.591478696741854</c:v>
                </c:pt>
                <c:pt idx="103">
                  <c:v>12.573831214335769</c:v>
                </c:pt>
                <c:pt idx="104">
                  <c:v>47.197957263808632</c:v>
                </c:pt>
                <c:pt idx="105">
                  <c:v>47.491548343475323</c:v>
                </c:pt>
                <c:pt idx="106">
                  <c:v>47.357065803667744</c:v>
                </c:pt>
                <c:pt idx="107">
                  <c:v>35.478331144560059</c:v>
                </c:pt>
                <c:pt idx="108">
                  <c:v>35.331991951710258</c:v>
                </c:pt>
                <c:pt idx="109">
                  <c:v>35.292935383378556</c:v>
                </c:pt>
                <c:pt idx="110">
                  <c:v>28.229242022345471</c:v>
                </c:pt>
                <c:pt idx="111">
                  <c:v>28.267868641339344</c:v>
                </c:pt>
                <c:pt idx="112">
                  <c:v>28.231511254019292</c:v>
                </c:pt>
                <c:pt idx="113">
                  <c:v>23.518382106743452</c:v>
                </c:pt>
                <c:pt idx="114">
                  <c:v>23.589468027941969</c:v>
                </c:pt>
                <c:pt idx="115">
                  <c:v>23.425827107790823</c:v>
                </c:pt>
                <c:pt idx="116">
                  <c:v>17.574059247397919</c:v>
                </c:pt>
                <c:pt idx="117">
                  <c:v>17.596071947492359</c:v>
                </c:pt>
                <c:pt idx="118">
                  <c:v>17.501370409129418</c:v>
                </c:pt>
                <c:pt idx="119">
                  <c:v>3.8492706645056725</c:v>
                </c:pt>
                <c:pt idx="120">
                  <c:v>3.9110745162618361</c:v>
                </c:pt>
                <c:pt idx="121">
                  <c:v>3.6159100040176777</c:v>
                </c:pt>
                <c:pt idx="122">
                  <c:v>3.629032258064516</c:v>
                </c:pt>
                <c:pt idx="123">
                  <c:v>3.4959414932090329</c:v>
                </c:pt>
                <c:pt idx="124">
                  <c:v>3.4816712021770448</c:v>
                </c:pt>
                <c:pt idx="125">
                  <c:v>3.400226681778785</c:v>
                </c:pt>
                <c:pt idx="126">
                  <c:v>3.4029492226596383</c:v>
                </c:pt>
                <c:pt idx="127">
                  <c:v>10.108833544768645</c:v>
                </c:pt>
                <c:pt idx="128">
                  <c:v>10.135904130682198</c:v>
                </c:pt>
                <c:pt idx="129">
                  <c:v>10.121674020590987</c:v>
                </c:pt>
                <c:pt idx="130">
                  <c:v>3.3164162604894227</c:v>
                </c:pt>
                <c:pt idx="131">
                  <c:v>3.3214231795078253</c:v>
                </c:pt>
                <c:pt idx="132">
                  <c:v>7.6110999396742418</c:v>
                </c:pt>
                <c:pt idx="133">
                  <c:v>7.6084225337956681</c:v>
                </c:pt>
                <c:pt idx="134">
                  <c:v>7.6095697627663847</c:v>
                </c:pt>
              </c:numCache>
            </c:numRef>
          </c:xVal>
          <c:yVal>
            <c:numRef>
              <c:f>Data!$C$5:$C$139</c:f>
              <c:numCache>
                <c:formatCode>0.00</c:formatCode>
                <c:ptCount val="135"/>
                <c:pt idx="0">
                  <c:v>0.99</c:v>
                </c:pt>
                <c:pt idx="1">
                  <c:v>1.08</c:v>
                </c:pt>
                <c:pt idx="2">
                  <c:v>1.1499999999999999</c:v>
                </c:pt>
                <c:pt idx="3">
                  <c:v>1.1599999999999999</c:v>
                </c:pt>
                <c:pt idx="4">
                  <c:v>1.1000000000000001</c:v>
                </c:pt>
                <c:pt idx="5">
                  <c:v>1.1100000000000001</c:v>
                </c:pt>
                <c:pt idx="6">
                  <c:v>1.1419999999999999</c:v>
                </c:pt>
                <c:pt idx="7">
                  <c:v>0.92</c:v>
                </c:pt>
                <c:pt idx="8">
                  <c:v>1.1200000000000001</c:v>
                </c:pt>
                <c:pt idx="9">
                  <c:v>1.18</c:v>
                </c:pt>
                <c:pt idx="10">
                  <c:v>1.17</c:v>
                </c:pt>
                <c:pt idx="11">
                  <c:v>1.1399999999999999</c:v>
                </c:pt>
                <c:pt idx="12">
                  <c:v>1.01</c:v>
                </c:pt>
                <c:pt idx="13">
                  <c:v>1.02</c:v>
                </c:pt>
                <c:pt idx="14">
                  <c:v>0.99</c:v>
                </c:pt>
                <c:pt idx="15">
                  <c:v>1.02</c:v>
                </c:pt>
                <c:pt idx="16">
                  <c:v>0.9</c:v>
                </c:pt>
                <c:pt idx="17">
                  <c:v>0.9</c:v>
                </c:pt>
                <c:pt idx="18">
                  <c:v>0.95</c:v>
                </c:pt>
                <c:pt idx="19">
                  <c:v>0.98</c:v>
                </c:pt>
                <c:pt idx="20">
                  <c:v>1.1499999999999999</c:v>
                </c:pt>
                <c:pt idx="21">
                  <c:v>1.1299999999999999</c:v>
                </c:pt>
                <c:pt idx="22">
                  <c:v>1.05</c:v>
                </c:pt>
                <c:pt idx="23">
                  <c:v>1.1200000000000001</c:v>
                </c:pt>
                <c:pt idx="24">
                  <c:v>1.02</c:v>
                </c:pt>
                <c:pt idx="25">
                  <c:v>0.91</c:v>
                </c:pt>
                <c:pt idx="26">
                  <c:v>0.86</c:v>
                </c:pt>
                <c:pt idx="27">
                  <c:v>1.3851454048029184</c:v>
                </c:pt>
                <c:pt idx="28">
                  <c:v>1.2876165113182423</c:v>
                </c:pt>
                <c:pt idx="29">
                  <c:v>1.1978827880874945</c:v>
                </c:pt>
                <c:pt idx="30">
                  <c:v>1.1568827981182246</c:v>
                </c:pt>
                <c:pt idx="31">
                  <c:v>1.092162014773685</c:v>
                </c:pt>
                <c:pt idx="32">
                  <c:v>1.1075306132566556</c:v>
                </c:pt>
                <c:pt idx="33">
                  <c:v>1.0455797423367392</c:v>
                </c:pt>
                <c:pt idx="34">
                  <c:v>1.0093291870279875</c:v>
                </c:pt>
                <c:pt idx="35">
                  <c:v>0.84077120129432381</c:v>
                </c:pt>
                <c:pt idx="36">
                  <c:v>0.87447755157071594</c:v>
                </c:pt>
                <c:pt idx="37">
                  <c:v>0.96362214692631343</c:v>
                </c:pt>
                <c:pt idx="38">
                  <c:v>0.95716821188765189</c:v>
                </c:pt>
                <c:pt idx="39">
                  <c:v>1.0900000000000001</c:v>
                </c:pt>
                <c:pt idx="40">
                  <c:v>1.07</c:v>
                </c:pt>
                <c:pt idx="41">
                  <c:v>1.1399999999999999</c:v>
                </c:pt>
                <c:pt idx="42">
                  <c:v>1.0900000000000001</c:v>
                </c:pt>
                <c:pt idx="43">
                  <c:v>1.2</c:v>
                </c:pt>
                <c:pt idx="44">
                  <c:v>1.1499999999999999</c:v>
                </c:pt>
                <c:pt idx="45">
                  <c:v>1.26</c:v>
                </c:pt>
                <c:pt idx="46">
                  <c:v>1.27</c:v>
                </c:pt>
                <c:pt idx="47">
                  <c:v>1.05</c:v>
                </c:pt>
                <c:pt idx="48">
                  <c:v>1.07</c:v>
                </c:pt>
                <c:pt idx="49">
                  <c:v>1.52</c:v>
                </c:pt>
                <c:pt idx="50">
                  <c:v>1.57</c:v>
                </c:pt>
                <c:pt idx="51">
                  <c:v>1.29</c:v>
                </c:pt>
                <c:pt idx="52">
                  <c:v>1.2</c:v>
                </c:pt>
                <c:pt idx="53">
                  <c:v>0.94110472376171472</c:v>
                </c:pt>
                <c:pt idx="54">
                  <c:v>0.96787697877522005</c:v>
                </c:pt>
                <c:pt idx="55">
                  <c:v>0.92074811649184529</c:v>
                </c:pt>
                <c:pt idx="56">
                  <c:v>0.87678174520350582</c:v>
                </c:pt>
                <c:pt idx="57">
                  <c:v>1.228064258704199</c:v>
                </c:pt>
                <c:pt idx="58">
                  <c:v>1.0985319442541244</c:v>
                </c:pt>
                <c:pt idx="59">
                  <c:v>1.05230422311384</c:v>
                </c:pt>
                <c:pt idx="60">
                  <c:v>0.93284777441089395</c:v>
                </c:pt>
                <c:pt idx="61">
                  <c:v>1.1433443647858197</c:v>
                </c:pt>
                <c:pt idx="62">
                  <c:v>1.0345367541854751</c:v>
                </c:pt>
                <c:pt idx="63">
                  <c:v>1.0563491655581598</c:v>
                </c:pt>
                <c:pt idx="64">
                  <c:v>1.0177694991396591</c:v>
                </c:pt>
                <c:pt idx="65">
                  <c:v>1.0281305704136359</c:v>
                </c:pt>
                <c:pt idx="66">
                  <c:v>1.0009456398070251</c:v>
                </c:pt>
                <c:pt idx="67">
                  <c:v>1.1344586097098648</c:v>
                </c:pt>
                <c:pt idx="68">
                  <c:v>1.0148664819042728</c:v>
                </c:pt>
                <c:pt idx="69">
                  <c:v>1.0399104997855271</c:v>
                </c:pt>
                <c:pt idx="70">
                  <c:v>1.0622541232769782</c:v>
                </c:pt>
                <c:pt idx="71">
                  <c:v>0.97736556782760275</c:v>
                </c:pt>
                <c:pt idx="72">
                  <c:v>0.93111584543495696</c:v>
                </c:pt>
                <c:pt idx="73">
                  <c:v>0.92801895125181899</c:v>
                </c:pt>
                <c:pt idx="74">
                  <c:v>0.85834723380700673</c:v>
                </c:pt>
                <c:pt idx="75">
                  <c:v>0.83184269716222559</c:v>
                </c:pt>
                <c:pt idx="76">
                  <c:v>1.0907933784358415</c:v>
                </c:pt>
                <c:pt idx="77">
                  <c:v>0.88921200699466563</c:v>
                </c:pt>
                <c:pt idx="78">
                  <c:v>0.95363316649193308</c:v>
                </c:pt>
                <c:pt idx="79">
                  <c:v>1.0217890652568922</c:v>
                </c:pt>
                <c:pt idx="80">
                  <c:v>2.0982877089378458</c:v>
                </c:pt>
                <c:pt idx="81">
                  <c:v>1.6556924398528725</c:v>
                </c:pt>
                <c:pt idx="82">
                  <c:v>1.9129802599668224</c:v>
                </c:pt>
                <c:pt idx="83">
                  <c:v>1.209637679507457</c:v>
                </c:pt>
                <c:pt idx="84">
                  <c:v>1.2231403129670606</c:v>
                </c:pt>
                <c:pt idx="85">
                  <c:v>1.3688848408213352</c:v>
                </c:pt>
                <c:pt idx="86">
                  <c:v>1.3593516224859929</c:v>
                </c:pt>
                <c:pt idx="87">
                  <c:v>1.2906827751806056</c:v>
                </c:pt>
                <c:pt idx="88">
                  <c:v>1.0162674921338475</c:v>
                </c:pt>
                <c:pt idx="89">
                  <c:v>1.6153580526089693</c:v>
                </c:pt>
                <c:pt idx="90">
                  <c:v>2.4128703716133288</c:v>
                </c:pt>
                <c:pt idx="91">
                  <c:v>1.591279845527797</c:v>
                </c:pt>
                <c:pt idx="92">
                  <c:v>1.4847598761541816</c:v>
                </c:pt>
                <c:pt idx="93">
                  <c:v>1.1254729717185525</c:v>
                </c:pt>
                <c:pt idx="94">
                  <c:v>1.3544032837924467</c:v>
                </c:pt>
                <c:pt idx="95">
                  <c:v>1.5667217338264392</c:v>
                </c:pt>
                <c:pt idx="96">
                  <c:v>1.4031812021804693</c:v>
                </c:pt>
                <c:pt idx="97">
                  <c:v>1.4030945443552136</c:v>
                </c:pt>
                <c:pt idx="98">
                  <c:v>1.3275733711584332</c:v>
                </c:pt>
                <c:pt idx="99">
                  <c:v>1.2589851778208847</c:v>
                </c:pt>
                <c:pt idx="100">
                  <c:v>1.3336226108374798</c:v>
                </c:pt>
                <c:pt idx="101">
                  <c:v>1.0678076829794465</c:v>
                </c:pt>
                <c:pt idx="102">
                  <c:v>1.0477363007933436</c:v>
                </c:pt>
                <c:pt idx="103">
                  <c:v>1.1012024667108917</c:v>
                </c:pt>
                <c:pt idx="104">
                  <c:v>2.417437862887978</c:v>
                </c:pt>
                <c:pt idx="105">
                  <c:v>1.5014168516137647</c:v>
                </c:pt>
                <c:pt idx="106">
                  <c:v>2.1522863348818237</c:v>
                </c:pt>
                <c:pt idx="107">
                  <c:v>1.6247614225237093</c:v>
                </c:pt>
                <c:pt idx="108">
                  <c:v>1.6898518828626057</c:v>
                </c:pt>
                <c:pt idx="109">
                  <c:v>1.5056627810915122</c:v>
                </c:pt>
                <c:pt idx="110">
                  <c:v>1.4689646940956744</c:v>
                </c:pt>
                <c:pt idx="111">
                  <c:v>1.1495936044794224</c:v>
                </c:pt>
                <c:pt idx="112">
                  <c:v>1.4683001926610408</c:v>
                </c:pt>
                <c:pt idx="113">
                  <c:v>2.2200322184676864</c:v>
                </c:pt>
                <c:pt idx="114">
                  <c:v>1.2460092501100619</c:v>
                </c:pt>
                <c:pt idx="115">
                  <c:v>1.3532762062532833</c:v>
                </c:pt>
                <c:pt idx="116">
                  <c:v>1.135716936198276</c:v>
                </c:pt>
                <c:pt idx="117">
                  <c:v>1.3444762750884751</c:v>
                </c:pt>
                <c:pt idx="118">
                  <c:v>1.1341454335205015</c:v>
                </c:pt>
                <c:pt idx="119">
                  <c:v>1.1345649768134267</c:v>
                </c:pt>
                <c:pt idx="120">
                  <c:v>1.2503496926745554</c:v>
                </c:pt>
                <c:pt idx="121">
                  <c:v>1.1351511241059604</c:v>
                </c:pt>
                <c:pt idx="122">
                  <c:v>1.1895861768567411</c:v>
                </c:pt>
                <c:pt idx="123">
                  <c:v>0.97255360117536727</c:v>
                </c:pt>
                <c:pt idx="124">
                  <c:v>0.94610378299821241</c:v>
                </c:pt>
                <c:pt idx="125">
                  <c:v>0.99403454116328427</c:v>
                </c:pt>
                <c:pt idx="126">
                  <c:v>0.95972133670581761</c:v>
                </c:pt>
                <c:pt idx="127">
                  <c:v>1.3187467354047528</c:v>
                </c:pt>
                <c:pt idx="128">
                  <c:v>1.239191069715964</c:v>
                </c:pt>
                <c:pt idx="129">
                  <c:v>1.2993485286428768</c:v>
                </c:pt>
                <c:pt idx="130">
                  <c:v>0.74543353583675553</c:v>
                </c:pt>
                <c:pt idx="131">
                  <c:v>0.8078387533711695</c:v>
                </c:pt>
                <c:pt idx="132">
                  <c:v>1.1487806685089965</c:v>
                </c:pt>
                <c:pt idx="133">
                  <c:v>1.1515217195994707</c:v>
                </c:pt>
                <c:pt idx="134">
                  <c:v>0.98987902923562388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693-41F3-8871-87F194B59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9563360"/>
        <c:axId val="409565656"/>
      </c:scatterChart>
      <c:valAx>
        <c:axId val="409563360"/>
        <c:scaling>
          <c:orientation val="minMax"/>
          <c:max val="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ln>
                      <a:solidFill>
                        <a:schemeClr val="tx1"/>
                      </a:solidFill>
                    </a:ln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Length/Diameter  (or Length/Breadth)  Ratio</a:t>
                </a:r>
              </a:p>
            </c:rich>
          </c:tx>
          <c:layout>
            <c:manualLayout>
              <c:xMode val="edge"/>
              <c:yMode val="edge"/>
              <c:x val="0.3380951109924818"/>
              <c:y val="0.929033506116091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ln>
                    <a:solidFill>
                      <a:schemeClr val="tx1"/>
                    </a:solidFill>
                  </a:ln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9565656"/>
        <c:crosses val="autoZero"/>
        <c:crossBetween val="midCat"/>
      </c:valAx>
      <c:valAx>
        <c:axId val="409565656"/>
        <c:scaling>
          <c:orientation val="minMax"/>
          <c:max val="2.4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ln>
                      <a:solidFill>
                        <a:schemeClr val="tx1"/>
                      </a:solidFill>
                    </a:ln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/>
                  <a:t>Test/EC4  Ratio</a:t>
                </a:r>
              </a:p>
            </c:rich>
          </c:tx>
          <c:layout>
            <c:manualLayout>
              <c:xMode val="edge"/>
              <c:yMode val="edge"/>
              <c:x val="2.0961073830129698E-2"/>
              <c:y val="0.35946512603084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ln>
                    <a:solidFill>
                      <a:schemeClr val="tx1"/>
                    </a:solidFill>
                  </a:ln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9563360"/>
        <c:crosses val="autoZero"/>
        <c:crossBetween val="midCat"/>
      </c:valAx>
      <c:spPr>
        <a:solidFill>
          <a:schemeClr val="accent4">
            <a:lumMod val="40000"/>
            <a:lumOff val="60000"/>
          </a:schemeClr>
        </a:solidFill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10254726018917641"/>
          <c:y val="0.12140059401719219"/>
          <c:w val="0.34414045607614269"/>
          <c:h val="8.3532131585654035E-2"/>
        </c:manualLayout>
      </c:layout>
      <c:overlay val="0"/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ln>
                <a:solidFill>
                  <a:schemeClr val="tx1"/>
                </a:solidFill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n>
            <a:solidFill>
              <a:schemeClr val="tx1"/>
            </a:solidFill>
          </a:ln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Columns with Moment.     Second order  and  'k' factor  analyses  compared</a:t>
            </a:r>
          </a:p>
        </c:rich>
      </c:tx>
      <c:layout>
        <c:manualLayout>
          <c:xMode val="edge"/>
          <c:yMode val="edge"/>
          <c:x val="0.15539055664916884"/>
          <c:y val="1.90476190476190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233092738407699"/>
          <c:y val="0.11312228828539288"/>
          <c:w val="0.81129418197725289"/>
          <c:h val="0.7239227749592525"/>
        </c:manualLayout>
      </c:layout>
      <c:scatterChart>
        <c:scatterStyle val="lineMarker"/>
        <c:varyColors val="0"/>
        <c:ser>
          <c:idx val="0"/>
          <c:order val="0"/>
          <c:tx>
            <c:v>Circular section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Data!$C$141:$C$254</c:f>
              <c:numCache>
                <c:formatCode>0.00</c:formatCode>
                <c:ptCount val="114"/>
                <c:pt idx="0">
                  <c:v>1.2108731466227347</c:v>
                </c:pt>
                <c:pt idx="1">
                  <c:v>1.2389885807504077</c:v>
                </c:pt>
                <c:pt idx="2">
                  <c:v>1.3205537806176784</c:v>
                </c:pt>
                <c:pt idx="3">
                  <c:v>1.3258785942492013</c:v>
                </c:pt>
                <c:pt idx="4">
                  <c:v>1.475991649269311</c:v>
                </c:pt>
                <c:pt idx="5">
                  <c:v>1.3298538622129437</c:v>
                </c:pt>
                <c:pt idx="6">
                  <c:v>1.3704396632366698</c:v>
                </c:pt>
                <c:pt idx="7">
                  <c:v>1.3386342376052385</c:v>
                </c:pt>
                <c:pt idx="8">
                  <c:v>1.2477168949771689</c:v>
                </c:pt>
                <c:pt idx="9">
                  <c:v>1.3093607305936072</c:v>
                </c:pt>
                <c:pt idx="10">
                  <c:v>1.2962138084632517</c:v>
                </c:pt>
                <c:pt idx="11">
                  <c:v>1.265033407572383</c:v>
                </c:pt>
                <c:pt idx="12">
                  <c:v>1.2628865979381443</c:v>
                </c:pt>
                <c:pt idx="13">
                  <c:v>1.1917525773195876</c:v>
                </c:pt>
                <c:pt idx="14">
                  <c:v>1.2829131652661065</c:v>
                </c:pt>
                <c:pt idx="15">
                  <c:v>1.2549019607843137</c:v>
                </c:pt>
                <c:pt idx="16">
                  <c:v>1.1466346153846154</c:v>
                </c:pt>
                <c:pt idx="17">
                  <c:v>1.2379807692307692</c:v>
                </c:pt>
                <c:pt idx="18">
                  <c:v>1.1939252336448598</c:v>
                </c:pt>
                <c:pt idx="19">
                  <c:v>1.2676709154113557</c:v>
                </c:pt>
                <c:pt idx="20">
                  <c:v>1.1927877947295422</c:v>
                </c:pt>
                <c:pt idx="21">
                  <c:v>1.214190093708166</c:v>
                </c:pt>
                <c:pt idx="22">
                  <c:v>1.2773403324584427</c:v>
                </c:pt>
                <c:pt idx="23">
                  <c:v>1.3718285214348207</c:v>
                </c:pt>
                <c:pt idx="24">
                  <c:v>1.4503311258278146</c:v>
                </c:pt>
                <c:pt idx="25">
                  <c:v>1.1949778434268834</c:v>
                </c:pt>
                <c:pt idx="26">
                  <c:v>1.3028064992614476</c:v>
                </c:pt>
                <c:pt idx="27">
                  <c:v>0.94103956555469359</c:v>
                </c:pt>
                <c:pt idx="28">
                  <c:v>1.0161725067385445</c:v>
                </c:pt>
                <c:pt idx="29">
                  <c:v>1.1614255765199162</c:v>
                </c:pt>
                <c:pt idx="30">
                  <c:v>0.88360237892948168</c:v>
                </c:pt>
                <c:pt idx="31">
                  <c:v>0.91515994436717663</c:v>
                </c:pt>
                <c:pt idx="32">
                  <c:v>0.93133047210300424</c:v>
                </c:pt>
                <c:pt idx="33">
                  <c:v>0.89848197343453506</c:v>
                </c:pt>
                <c:pt idx="34">
                  <c:v>0.98109965635738827</c:v>
                </c:pt>
                <c:pt idx="35">
                  <c:v>0.85968819599109136</c:v>
                </c:pt>
                <c:pt idx="36">
                  <c:v>0.90476190476190477</c:v>
                </c:pt>
                <c:pt idx="37">
                  <c:v>0.97457627118644063</c:v>
                </c:pt>
                <c:pt idx="38">
                  <c:v>1.0091743119266054</c:v>
                </c:pt>
                <c:pt idx="39">
                  <c:v>1.0305084745762711</c:v>
                </c:pt>
                <c:pt idx="40">
                  <c:v>0.95628415300546443</c:v>
                </c:pt>
                <c:pt idx="41">
                  <c:v>1.0335820895522387</c:v>
                </c:pt>
                <c:pt idx="42">
                  <c:v>1.1087962962962963</c:v>
                </c:pt>
                <c:pt idx="43">
                  <c:v>1.0766550522648084</c:v>
                </c:pt>
                <c:pt idx="44">
                  <c:v>1.08675799086758</c:v>
                </c:pt>
                <c:pt idx="45">
                  <c:v>1.3065902578796562</c:v>
                </c:pt>
                <c:pt idx="46">
                  <c:v>1.3696275071633237</c:v>
                </c:pt>
                <c:pt idx="47">
                  <c:v>1.3048245614035088</c:v>
                </c:pt>
                <c:pt idx="48">
                  <c:v>1.4035087719298245</c:v>
                </c:pt>
                <c:pt idx="49">
                  <c:v>1.0606312292358804</c:v>
                </c:pt>
                <c:pt idx="50">
                  <c:v>1.0168126923987686</c:v>
                </c:pt>
                <c:pt idx="51">
                  <c:v>1.1124874455975895</c:v>
                </c:pt>
                <c:pt idx="52">
                  <c:v>1.058091286307054</c:v>
                </c:pt>
                <c:pt idx="53">
                  <c:v>1.0098314606741574</c:v>
                </c:pt>
                <c:pt idx="54">
                  <c:v>0.99685658153241652</c:v>
                </c:pt>
                <c:pt idx="55">
                  <c:v>1.0639169625785305</c:v>
                </c:pt>
                <c:pt idx="56">
                  <c:v>1.4225569718037852</c:v>
                </c:pt>
                <c:pt idx="57">
                  <c:v>1.0561497326203209</c:v>
                </c:pt>
                <c:pt idx="58">
                  <c:v>0.77630769230769225</c:v>
                </c:pt>
                <c:pt idx="59">
                  <c:v>0.89712820512820513</c:v>
                </c:pt>
                <c:pt idx="60">
                  <c:v>0.83774104683195594</c:v>
                </c:pt>
                <c:pt idx="61">
                  <c:v>0.83429752066115703</c:v>
                </c:pt>
                <c:pt idx="62">
                  <c:v>1.1929184549356222</c:v>
                </c:pt>
                <c:pt idx="63">
                  <c:v>1.038862660944206</c:v>
                </c:pt>
                <c:pt idx="64">
                  <c:v>1.2050179211469534</c:v>
                </c:pt>
                <c:pt idx="65">
                  <c:v>1.1935483870967742</c:v>
                </c:pt>
                <c:pt idx="66">
                  <c:v>0.83466666666666667</c:v>
                </c:pt>
                <c:pt idx="67">
                  <c:v>0.85661538461538467</c:v>
                </c:pt>
                <c:pt idx="68">
                  <c:v>0.83947730398899578</c:v>
                </c:pt>
                <c:pt idx="69">
                  <c:v>0.93600000000000005</c:v>
                </c:pt>
                <c:pt idx="70">
                  <c:v>1.1608369098712448</c:v>
                </c:pt>
                <c:pt idx="71">
                  <c:v>1.2210300429184548</c:v>
                </c:pt>
                <c:pt idx="72">
                  <c:v>1.2272401433691755</c:v>
                </c:pt>
                <c:pt idx="73">
                  <c:v>1.1967741935483871</c:v>
                </c:pt>
                <c:pt idx="74">
                  <c:v>0.89</c:v>
                </c:pt>
                <c:pt idx="75">
                  <c:v>0.95520325203252032</c:v>
                </c:pt>
                <c:pt idx="76">
                  <c:v>1.0950660792951543</c:v>
                </c:pt>
                <c:pt idx="77">
                  <c:v>1.1397744360902256</c:v>
                </c:pt>
                <c:pt idx="78">
                  <c:v>1.1436286919831224</c:v>
                </c:pt>
                <c:pt idx="79">
                  <c:v>1.1341176470588237</c:v>
                </c:pt>
                <c:pt idx="80">
                  <c:v>1.0711450381679388</c:v>
                </c:pt>
                <c:pt idx="81">
                  <c:v>1.1005747126436782</c:v>
                </c:pt>
                <c:pt idx="82">
                  <c:v>1.1561594202898551</c:v>
                </c:pt>
                <c:pt idx="83">
                  <c:v>1.1168478260869565</c:v>
                </c:pt>
                <c:pt idx="84">
                  <c:v>1.1290845070422537</c:v>
                </c:pt>
                <c:pt idx="85">
                  <c:v>1.7106382978723405</c:v>
                </c:pt>
                <c:pt idx="86">
                  <c:v>0.93756944444444434</c:v>
                </c:pt>
                <c:pt idx="87">
                  <c:v>0.92148571428571424</c:v>
                </c:pt>
                <c:pt idx="88">
                  <c:v>1.0017571884984027</c:v>
                </c:pt>
                <c:pt idx="89">
                  <c:v>0.98294117647058821</c:v>
                </c:pt>
                <c:pt idx="90">
                  <c:v>0.97176470588235286</c:v>
                </c:pt>
                <c:pt idx="91">
                  <c:v>1.0673000000000001</c:v>
                </c:pt>
                <c:pt idx="92">
                  <c:v>1.0952577319587629</c:v>
                </c:pt>
                <c:pt idx="93">
                  <c:v>1.1055725190839696</c:v>
                </c:pt>
                <c:pt idx="94">
                  <c:v>1.1452970297029703</c:v>
                </c:pt>
                <c:pt idx="95">
                  <c:v>1.1261764705882353</c:v>
                </c:pt>
                <c:pt idx="96">
                  <c:v>1.204</c:v>
                </c:pt>
                <c:pt idx="97">
                  <c:v>1.1866906474820142</c:v>
                </c:pt>
                <c:pt idx="98">
                  <c:v>1.2158205128205128</c:v>
                </c:pt>
                <c:pt idx="99">
                  <c:v>1.2369649805447469</c:v>
                </c:pt>
                <c:pt idx="100">
                  <c:v>1.2454707379134862</c:v>
                </c:pt>
                <c:pt idx="101">
                  <c:v>1.2518217054263567</c:v>
                </c:pt>
                <c:pt idx="102">
                  <c:v>1.1126373626373627</c:v>
                </c:pt>
                <c:pt idx="103">
                  <c:v>1.1265964912280702</c:v>
                </c:pt>
                <c:pt idx="104">
                  <c:v>1.1226415094339623</c:v>
                </c:pt>
                <c:pt idx="105">
                  <c:v>1.1670238095238097</c:v>
                </c:pt>
                <c:pt idx="106">
                  <c:v>0.7807339449541284</c:v>
                </c:pt>
                <c:pt idx="107">
                  <c:v>0.81414701803051315</c:v>
                </c:pt>
                <c:pt idx="108">
                  <c:v>1.0419161676646707</c:v>
                </c:pt>
                <c:pt idx="109">
                  <c:v>0.97531687791861243</c:v>
                </c:pt>
                <c:pt idx="110">
                  <c:v>0.97819114817190511</c:v>
                </c:pt>
                <c:pt idx="111">
                  <c:v>1.1832760595647194</c:v>
                </c:pt>
                <c:pt idx="112">
                  <c:v>0.87104283054003728</c:v>
                </c:pt>
                <c:pt idx="113">
                  <c:v>0.93789035392088826</c:v>
                </c:pt>
              </c:numCache>
            </c:numRef>
          </c:xVal>
          <c:yVal>
            <c:numRef>
              <c:f>Data!$D$141:$D$254</c:f>
              <c:numCache>
                <c:formatCode>0.00</c:formatCode>
                <c:ptCount val="114"/>
                <c:pt idx="0">
                  <c:v>1.260720411663808</c:v>
                </c:pt>
                <c:pt idx="1">
                  <c:v>1.3027444253859348</c:v>
                </c:pt>
                <c:pt idx="2">
                  <c:v>1.3823857302118172</c:v>
                </c:pt>
                <c:pt idx="3">
                  <c:v>1.3879598662207357</c:v>
                </c:pt>
                <c:pt idx="4">
                  <c:v>1.5336225596529285</c:v>
                </c:pt>
                <c:pt idx="5">
                  <c:v>1.3787878787878789</c:v>
                </c:pt>
                <c:pt idx="6">
                  <c:v>1.4738430583501005</c:v>
                </c:pt>
                <c:pt idx="7">
                  <c:v>1.4367469879518073</c:v>
                </c:pt>
                <c:pt idx="8">
                  <c:v>1.4496021220159152</c:v>
                </c:pt>
                <c:pt idx="9">
                  <c:v>1.5293333333333334</c:v>
                </c:pt>
                <c:pt idx="10">
                  <c:v>1.4696969696969697</c:v>
                </c:pt>
                <c:pt idx="11">
                  <c:v>1.4307304785894206</c:v>
                </c:pt>
                <c:pt idx="12">
                  <c:v>1.4096662830840045</c:v>
                </c:pt>
                <c:pt idx="13">
                  <c:v>1.3211428571428572</c:v>
                </c:pt>
                <c:pt idx="14">
                  <c:v>1.4006116207951069</c:v>
                </c:pt>
                <c:pt idx="15">
                  <c:v>1.3596358118361154</c:v>
                </c:pt>
                <c:pt idx="16">
                  <c:v>1.3551136363636365</c:v>
                </c:pt>
                <c:pt idx="17">
                  <c:v>1.4756446991404011</c:v>
                </c:pt>
                <c:pt idx="18">
                  <c:v>1.5698924731182795</c:v>
                </c:pt>
                <c:pt idx="19">
                  <c:v>1.6856702619414483</c:v>
                </c:pt>
                <c:pt idx="20">
                  <c:v>1.4878892733564013</c:v>
                </c:pt>
                <c:pt idx="21">
                  <c:v>1.5167224080267558</c:v>
                </c:pt>
                <c:pt idx="22">
                  <c:v>1.421616358325219</c:v>
                </c:pt>
                <c:pt idx="23">
                  <c:v>1.5327468230694037</c:v>
                </c:pt>
                <c:pt idx="24">
                  <c:v>1.6222222222222222</c:v>
                </c:pt>
                <c:pt idx="25">
                  <c:v>1.4844036697247707</c:v>
                </c:pt>
                <c:pt idx="26">
                  <c:v>1.6363636363636365</c:v>
                </c:pt>
                <c:pt idx="27">
                  <c:v>0.98</c:v>
                </c:pt>
                <c:pt idx="28">
                  <c:v>1.08</c:v>
                </c:pt>
                <c:pt idx="29">
                  <c:v>1.2</c:v>
                </c:pt>
                <c:pt idx="30">
                  <c:v>0.93</c:v>
                </c:pt>
                <c:pt idx="31">
                  <c:v>1.03</c:v>
                </c:pt>
                <c:pt idx="32">
                  <c:v>1.02</c:v>
                </c:pt>
                <c:pt idx="33">
                  <c:v>0.97</c:v>
                </c:pt>
                <c:pt idx="34">
                  <c:v>1.01</c:v>
                </c:pt>
                <c:pt idx="35">
                  <c:v>1</c:v>
                </c:pt>
                <c:pt idx="36">
                  <c:v>1.02</c:v>
                </c:pt>
                <c:pt idx="37">
                  <c:v>1.04</c:v>
                </c:pt>
                <c:pt idx="38">
                  <c:v>1.04</c:v>
                </c:pt>
                <c:pt idx="39">
                  <c:v>1.2</c:v>
                </c:pt>
                <c:pt idx="40">
                  <c:v>1.02</c:v>
                </c:pt>
                <c:pt idx="41">
                  <c:v>1.0900000000000001</c:v>
                </c:pt>
                <c:pt idx="42">
                  <c:v>1.31</c:v>
                </c:pt>
                <c:pt idx="43">
                  <c:v>1.18</c:v>
                </c:pt>
                <c:pt idx="44">
                  <c:v>1.1599999999999999</c:v>
                </c:pt>
                <c:pt idx="45">
                  <c:v>1.7743190661478598</c:v>
                </c:pt>
                <c:pt idx="46">
                  <c:v>1.8893280632411067</c:v>
                </c:pt>
                <c:pt idx="47">
                  <c:v>1.5256410256410255</c:v>
                </c:pt>
                <c:pt idx="48">
                  <c:v>1.6666666666666667</c:v>
                </c:pt>
                <c:pt idx="49">
                  <c:v>1.1341030195381883</c:v>
                </c:pt>
                <c:pt idx="50">
                  <c:v>1.0797083228564244</c:v>
                </c:pt>
                <c:pt idx="51">
                  <c:v>1.1713077194219246</c:v>
                </c:pt>
                <c:pt idx="52">
                  <c:v>1.1113801452784504</c:v>
                </c:pt>
                <c:pt idx="53">
                  <c:v>1.0910470409711683</c:v>
                </c:pt>
                <c:pt idx="54">
                  <c:v>1.0637316561844863</c:v>
                </c:pt>
                <c:pt idx="55">
                  <c:v>1.1312808597153645</c:v>
                </c:pt>
                <c:pt idx="56">
                  <c:v>1.5193894389438944</c:v>
                </c:pt>
                <c:pt idx="57">
                  <c:v>1.1031149301825993</c:v>
                </c:pt>
                <c:pt idx="58">
                  <c:v>0.833590308370044</c:v>
                </c:pt>
                <c:pt idx="59">
                  <c:v>0.96758849557522131</c:v>
                </c:pt>
                <c:pt idx="60">
                  <c:v>0.89441176470588246</c:v>
                </c:pt>
                <c:pt idx="61">
                  <c:v>0.89073529411764718</c:v>
                </c:pt>
                <c:pt idx="62">
                  <c:v>1.4073417721518986</c:v>
                </c:pt>
                <c:pt idx="63">
                  <c:v>1.1836430317848412</c:v>
                </c:pt>
                <c:pt idx="64">
                  <c:v>1.4185654008438817</c:v>
                </c:pt>
                <c:pt idx="65">
                  <c:v>1.3991596638655461</c:v>
                </c:pt>
                <c:pt idx="66">
                  <c:v>0.89823399558498895</c:v>
                </c:pt>
                <c:pt idx="67">
                  <c:v>0.92287292817679567</c:v>
                </c:pt>
                <c:pt idx="68">
                  <c:v>0.89749999999999996</c:v>
                </c:pt>
                <c:pt idx="69">
                  <c:v>1.015868263473054</c:v>
                </c:pt>
                <c:pt idx="70">
                  <c:v>1.359170854271357</c:v>
                </c:pt>
                <c:pt idx="71">
                  <c:v>1.4478371501272265</c:v>
                </c:pt>
                <c:pt idx="72">
                  <c:v>1.4508474576271186</c:v>
                </c:pt>
                <c:pt idx="73">
                  <c:v>1.4088607594936708</c:v>
                </c:pt>
                <c:pt idx="74">
                  <c:v>1.0555813953488373</c:v>
                </c:pt>
                <c:pt idx="75">
                  <c:v>1.1083962264150944</c:v>
                </c:pt>
                <c:pt idx="76">
                  <c:v>1.381</c:v>
                </c:pt>
                <c:pt idx="77">
                  <c:v>1.378090909090909</c:v>
                </c:pt>
                <c:pt idx="78">
                  <c:v>1.4730434782608697</c:v>
                </c:pt>
                <c:pt idx="79">
                  <c:v>1.3649557522123894</c:v>
                </c:pt>
                <c:pt idx="80">
                  <c:v>1.3114018691588785</c:v>
                </c:pt>
                <c:pt idx="81">
                  <c:v>1.3116438356164384</c:v>
                </c:pt>
                <c:pt idx="82">
                  <c:v>1.4504545454545457</c:v>
                </c:pt>
                <c:pt idx="83">
                  <c:v>1.3344155844155845</c:v>
                </c:pt>
                <c:pt idx="84">
                  <c:v>1.418849557522124</c:v>
                </c:pt>
                <c:pt idx="85">
                  <c:v>2.330434782608696</c:v>
                </c:pt>
                <c:pt idx="86">
                  <c:v>1.1021224489795918</c:v>
                </c:pt>
                <c:pt idx="87">
                  <c:v>1.0471428571428572</c:v>
                </c:pt>
                <c:pt idx="88">
                  <c:v>1.2013409961685824</c:v>
                </c:pt>
                <c:pt idx="89">
                  <c:v>1.1346296296296297</c:v>
                </c:pt>
                <c:pt idx="90">
                  <c:v>1.1674911660777385</c:v>
                </c:pt>
                <c:pt idx="91">
                  <c:v>1.2556470588235296</c:v>
                </c:pt>
                <c:pt idx="92">
                  <c:v>1.3363522012578615</c:v>
                </c:pt>
                <c:pt idx="93">
                  <c:v>1.2931250000000001</c:v>
                </c:pt>
                <c:pt idx="94">
                  <c:v>1.410670731707317</c:v>
                </c:pt>
                <c:pt idx="95">
                  <c:v>1.3318260869565217</c:v>
                </c:pt>
                <c:pt idx="96">
                  <c:v>1.5049999999999999</c:v>
                </c:pt>
                <c:pt idx="97">
                  <c:v>1.4219827586206895</c:v>
                </c:pt>
                <c:pt idx="98">
                  <c:v>1.5700993377483443</c:v>
                </c:pt>
                <c:pt idx="99">
                  <c:v>1.5432038834951456</c:v>
                </c:pt>
                <c:pt idx="100">
                  <c:v>1.6100986842105265</c:v>
                </c:pt>
                <c:pt idx="101">
                  <c:v>1.5754634146341464</c:v>
                </c:pt>
                <c:pt idx="102">
                  <c:v>1.428067700987306</c:v>
                </c:pt>
                <c:pt idx="103">
                  <c:v>1.3929718004338394</c:v>
                </c:pt>
                <c:pt idx="104">
                  <c:v>1.4408831908831909</c:v>
                </c:pt>
                <c:pt idx="105">
                  <c:v>1.4600212765957448</c:v>
                </c:pt>
                <c:pt idx="106">
                  <c:v>0.91</c:v>
                </c:pt>
                <c:pt idx="107">
                  <c:v>0.94</c:v>
                </c:pt>
                <c:pt idx="108">
                  <c:v>1.1100000000000001</c:v>
                </c:pt>
                <c:pt idx="109">
                  <c:v>1.2</c:v>
                </c:pt>
                <c:pt idx="110">
                  <c:v>1.1299999999999999</c:v>
                </c:pt>
                <c:pt idx="111">
                  <c:v>1.34</c:v>
                </c:pt>
                <c:pt idx="112">
                  <c:v>1.03</c:v>
                </c:pt>
                <c:pt idx="113">
                  <c:v>1.1599999999999999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1E4-4AA0-9444-AF53E65A86AD}"/>
            </c:ext>
          </c:extLst>
        </c:ser>
        <c:ser>
          <c:idx val="1"/>
          <c:order val="1"/>
          <c:tx>
            <c:v>Rectangular section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Data!$C$368:$C$480</c:f>
              <c:numCache>
                <c:formatCode>0.00</c:formatCode>
                <c:ptCount val="113"/>
                <c:pt idx="0">
                  <c:v>1.0600739371534196</c:v>
                </c:pt>
                <c:pt idx="1">
                  <c:v>1.0569159497021841</c:v>
                </c:pt>
                <c:pt idx="2">
                  <c:v>1.1752767527675276</c:v>
                </c:pt>
                <c:pt idx="3">
                  <c:v>1.3290960451977401</c:v>
                </c:pt>
                <c:pt idx="4">
                  <c:v>1.0335766423357664</c:v>
                </c:pt>
                <c:pt idx="5">
                  <c:v>1.0788876276958002</c:v>
                </c:pt>
                <c:pt idx="6">
                  <c:v>1.0742574257425743</c:v>
                </c:pt>
                <c:pt idx="7">
                  <c:v>1.1085427135678392</c:v>
                </c:pt>
                <c:pt idx="8">
                  <c:v>1.1097560975609757</c:v>
                </c:pt>
                <c:pt idx="9">
                  <c:v>1.0492187500000001</c:v>
                </c:pt>
                <c:pt idx="10">
                  <c:v>0.96144859813084116</c:v>
                </c:pt>
                <c:pt idx="11">
                  <c:v>1.1183098591549296</c:v>
                </c:pt>
                <c:pt idx="12">
                  <c:v>1.0388692579505301</c:v>
                </c:pt>
                <c:pt idx="13">
                  <c:v>1.0915111378687539</c:v>
                </c:pt>
                <c:pt idx="14">
                  <c:v>0.82027896995708149</c:v>
                </c:pt>
                <c:pt idx="15">
                  <c:v>1.1825821237585943</c:v>
                </c:pt>
                <c:pt idx="16">
                  <c:v>1.0589651022864019</c:v>
                </c:pt>
                <c:pt idx="17">
                  <c:v>0.96581196581196582</c:v>
                </c:pt>
                <c:pt idx="18">
                  <c:v>1.1814946619217082</c:v>
                </c:pt>
                <c:pt idx="19">
                  <c:v>1.1361702127659574</c:v>
                </c:pt>
                <c:pt idx="20">
                  <c:v>0.99289520426287747</c:v>
                </c:pt>
                <c:pt idx="21">
                  <c:v>1.1722912966252221</c:v>
                </c:pt>
                <c:pt idx="22">
                  <c:v>1.050531914893617</c:v>
                </c:pt>
                <c:pt idx="23">
                  <c:v>1.0372340425531914</c:v>
                </c:pt>
                <c:pt idx="24">
                  <c:v>0.87822014051522246</c:v>
                </c:pt>
                <c:pt idx="25">
                  <c:v>1.0116731517509727</c:v>
                </c:pt>
                <c:pt idx="26">
                  <c:v>0.94847775175644033</c:v>
                </c:pt>
                <c:pt idx="27">
                  <c:v>1.1589403973509933</c:v>
                </c:pt>
                <c:pt idx="28">
                  <c:v>1.1986301369863013</c:v>
                </c:pt>
                <c:pt idx="29">
                  <c:v>0.87657784011220197</c:v>
                </c:pt>
                <c:pt idx="30">
                  <c:v>1.0167992926613616</c:v>
                </c:pt>
                <c:pt idx="31">
                  <c:v>0.94914040114613185</c:v>
                </c:pt>
                <c:pt idx="32">
                  <c:v>1.0681520314547837</c:v>
                </c:pt>
                <c:pt idx="33">
                  <c:v>1.0697271546123863</c:v>
                </c:pt>
                <c:pt idx="34">
                  <c:v>1.1960431654676258</c:v>
                </c:pt>
                <c:pt idx="35">
                  <c:v>1.1795454545454545</c:v>
                </c:pt>
                <c:pt idx="36">
                  <c:v>1.0289794204115918</c:v>
                </c:pt>
                <c:pt idx="37">
                  <c:v>1.0679611650485437</c:v>
                </c:pt>
                <c:pt idx="38">
                  <c:v>1.1179727427597956</c:v>
                </c:pt>
                <c:pt idx="39">
                  <c:v>1.1152375750955761</c:v>
                </c:pt>
                <c:pt idx="40">
                  <c:v>1.1678435632808257</c:v>
                </c:pt>
                <c:pt idx="41">
                  <c:v>1.2194854953475642</c:v>
                </c:pt>
                <c:pt idx="42">
                  <c:v>1.0603674540682415</c:v>
                </c:pt>
                <c:pt idx="43">
                  <c:v>1.1534334763948497</c:v>
                </c:pt>
                <c:pt idx="44">
                  <c:v>1.1140583554376657</c:v>
                </c:pt>
                <c:pt idx="45">
                  <c:v>1.44</c:v>
                </c:pt>
                <c:pt idx="46">
                  <c:v>1.6821276595744681</c:v>
                </c:pt>
                <c:pt idx="47">
                  <c:v>0.86466153846153837</c:v>
                </c:pt>
                <c:pt idx="48">
                  <c:v>0.92478540772532192</c:v>
                </c:pt>
                <c:pt idx="49">
                  <c:v>0.87112232030264813</c:v>
                </c:pt>
                <c:pt idx="50">
                  <c:v>0.82528028933092223</c:v>
                </c:pt>
                <c:pt idx="51">
                  <c:v>1.4064655172413794</c:v>
                </c:pt>
                <c:pt idx="52">
                  <c:v>1.2171794871794872</c:v>
                </c:pt>
                <c:pt idx="53">
                  <c:v>1.5310743801652891</c:v>
                </c:pt>
                <c:pt idx="54">
                  <c:v>1.2339920948616601</c:v>
                </c:pt>
                <c:pt idx="55">
                  <c:v>1.4044795783926218</c:v>
                </c:pt>
                <c:pt idx="56">
                  <c:v>1.269163763066202</c:v>
                </c:pt>
                <c:pt idx="57">
                  <c:v>1.2</c:v>
                </c:pt>
                <c:pt idx="58">
                  <c:v>1.1468571428571428</c:v>
                </c:pt>
                <c:pt idx="59">
                  <c:v>1.1298951048951049</c:v>
                </c:pt>
                <c:pt idx="60">
                  <c:v>1.2698989898989899</c:v>
                </c:pt>
                <c:pt idx="61">
                  <c:v>1.2325762711864408</c:v>
                </c:pt>
                <c:pt idx="62">
                  <c:v>1.3527304964539009</c:v>
                </c:pt>
                <c:pt idx="63">
                  <c:v>1.1399999999999999</c:v>
                </c:pt>
                <c:pt idx="64">
                  <c:v>0.97</c:v>
                </c:pt>
                <c:pt idx="65">
                  <c:v>1.32</c:v>
                </c:pt>
                <c:pt idx="66">
                  <c:v>1.5134156378600823</c:v>
                </c:pt>
                <c:pt idx="67">
                  <c:v>1.2746500000000001</c:v>
                </c:pt>
                <c:pt idx="68">
                  <c:v>1.2240555555555557</c:v>
                </c:pt>
                <c:pt idx="69">
                  <c:v>1.1378395061728397</c:v>
                </c:pt>
                <c:pt idx="70">
                  <c:v>0.811095652173913</c:v>
                </c:pt>
                <c:pt idx="71">
                  <c:v>0.80048723897911833</c:v>
                </c:pt>
                <c:pt idx="72">
                  <c:v>0.65724770642201835</c:v>
                </c:pt>
                <c:pt idx="73">
                  <c:v>0.7</c:v>
                </c:pt>
                <c:pt idx="74">
                  <c:v>0.77</c:v>
                </c:pt>
                <c:pt idx="75">
                  <c:v>0.55000000000000004</c:v>
                </c:pt>
                <c:pt idx="76">
                  <c:v>0.68</c:v>
                </c:pt>
                <c:pt idx="77">
                  <c:v>0.69</c:v>
                </c:pt>
                <c:pt idx="78">
                  <c:v>0.71</c:v>
                </c:pt>
                <c:pt idx="79">
                  <c:v>0.69</c:v>
                </c:pt>
                <c:pt idx="80">
                  <c:v>0.85</c:v>
                </c:pt>
                <c:pt idx="81">
                  <c:v>0.54</c:v>
                </c:pt>
                <c:pt idx="82">
                  <c:v>0.71627819548872185</c:v>
                </c:pt>
                <c:pt idx="83">
                  <c:v>1.0644251626898047</c:v>
                </c:pt>
                <c:pt idx="84">
                  <c:v>1.0880000000000001</c:v>
                </c:pt>
                <c:pt idx="85">
                  <c:v>1.3120717781402935</c:v>
                </c:pt>
                <c:pt idx="86">
                  <c:v>1.1002053388090347</c:v>
                </c:pt>
                <c:pt idx="87">
                  <c:v>1.2095730918499352</c:v>
                </c:pt>
                <c:pt idx="88">
                  <c:v>1.0316865417376491</c:v>
                </c:pt>
                <c:pt idx="89">
                  <c:v>1.1467857142857143</c:v>
                </c:pt>
                <c:pt idx="90">
                  <c:v>1.0041152263374487</c:v>
                </c:pt>
                <c:pt idx="91">
                  <c:v>1.0326576576576576</c:v>
                </c:pt>
                <c:pt idx="92">
                  <c:v>1.0470588235294118</c:v>
                </c:pt>
                <c:pt idx="93">
                  <c:v>1.1480434782608697</c:v>
                </c:pt>
                <c:pt idx="94">
                  <c:v>0.94951923076923073</c:v>
                </c:pt>
                <c:pt idx="95">
                  <c:v>1.0929313929313931</c:v>
                </c:pt>
                <c:pt idx="96">
                  <c:v>1.0734741784037558</c:v>
                </c:pt>
                <c:pt idx="97">
                  <c:v>1.1785318559556786</c:v>
                </c:pt>
                <c:pt idx="98">
                  <c:v>1.1810379241516966</c:v>
                </c:pt>
                <c:pt idx="99">
                  <c:v>1.1727598566308244</c:v>
                </c:pt>
                <c:pt idx="100">
                  <c:v>1.0923205342237061</c:v>
                </c:pt>
                <c:pt idx="101">
                  <c:v>0.92091346153846154</c:v>
                </c:pt>
                <c:pt idx="102">
                  <c:v>0.85898305084745763</c:v>
                </c:pt>
                <c:pt idx="103">
                  <c:v>0.97352941176470587</c:v>
                </c:pt>
                <c:pt idx="104">
                  <c:v>0.76461916461916457</c:v>
                </c:pt>
                <c:pt idx="105">
                  <c:v>1.0720977596741343</c:v>
                </c:pt>
                <c:pt idx="106">
                  <c:v>0.98539042821158684</c:v>
                </c:pt>
                <c:pt idx="107">
                  <c:v>1.1964285714285714</c:v>
                </c:pt>
                <c:pt idx="108">
                  <c:v>1.136501079913607</c:v>
                </c:pt>
                <c:pt idx="109">
                  <c:v>1.1705445544554456</c:v>
                </c:pt>
                <c:pt idx="110">
                  <c:v>1.1356854838709676</c:v>
                </c:pt>
                <c:pt idx="111">
                  <c:v>1.1180257510729614</c:v>
                </c:pt>
                <c:pt idx="112">
                  <c:v>1.1200622083981338</c:v>
                </c:pt>
              </c:numCache>
            </c:numRef>
          </c:xVal>
          <c:yVal>
            <c:numRef>
              <c:f>Data!$D$368:$D$480</c:f>
              <c:numCache>
                <c:formatCode>0.00</c:formatCode>
                <c:ptCount val="113"/>
                <c:pt idx="0">
                  <c:v>1.2035676810073452</c:v>
                </c:pt>
                <c:pt idx="1">
                  <c:v>1.1777286135693215</c:v>
                </c:pt>
                <c:pt idx="2">
                  <c:v>1.3669527896995708</c:v>
                </c:pt>
                <c:pt idx="3">
                  <c:v>1.6863799283154122</c:v>
                </c:pt>
                <c:pt idx="4">
                  <c:v>1.1419354838709677</c:v>
                </c:pt>
                <c:pt idx="5">
                  <c:v>1.1770897832817337</c:v>
                </c:pt>
                <c:pt idx="6">
                  <c:v>1.2026920031670625</c:v>
                </c:pt>
                <c:pt idx="7">
                  <c:v>1.2946009389671362</c:v>
                </c:pt>
                <c:pt idx="8">
                  <c:v>1.274</c:v>
                </c:pt>
                <c:pt idx="9">
                  <c:v>1.1627705627705627</c:v>
                </c:pt>
                <c:pt idx="10">
                  <c:v>1.0619354838709678</c:v>
                </c:pt>
                <c:pt idx="11">
                  <c:v>1.3288702928870293</c:v>
                </c:pt>
                <c:pt idx="12">
                  <c:v>1.1154471544715447</c:v>
                </c:pt>
                <c:pt idx="13">
                  <c:v>1.2417808219178081</c:v>
                </c:pt>
                <c:pt idx="14">
                  <c:v>0.88279445727482675</c:v>
                </c:pt>
                <c:pt idx="15">
                  <c:v>1.4059945504087195</c:v>
                </c:pt>
                <c:pt idx="16">
                  <c:v>1.1384217335058215</c:v>
                </c:pt>
                <c:pt idx="17">
                  <c:v>1.050185873605948</c:v>
                </c:pt>
                <c:pt idx="18">
                  <c:v>1.3143309580364213</c:v>
                </c:pt>
                <c:pt idx="19">
                  <c:v>1.2361111111111112</c:v>
                </c:pt>
                <c:pt idx="20">
                  <c:v>1.1224899598393574</c:v>
                </c:pt>
                <c:pt idx="21">
                  <c:v>1.3778705636743216</c:v>
                </c:pt>
                <c:pt idx="22">
                  <c:v>1.1583577712609971</c:v>
                </c:pt>
                <c:pt idx="23">
                  <c:v>1.1403508771929824</c:v>
                </c:pt>
                <c:pt idx="24">
                  <c:v>0.91463414634146345</c:v>
                </c:pt>
                <c:pt idx="25">
                  <c:v>1.0766045548654244</c:v>
                </c:pt>
                <c:pt idx="26">
                  <c:v>1.0175879396984924</c:v>
                </c:pt>
                <c:pt idx="27">
                  <c:v>1.1920980926430518</c:v>
                </c:pt>
                <c:pt idx="28">
                  <c:v>1.24</c:v>
                </c:pt>
                <c:pt idx="29">
                  <c:v>0.92182890855457222</c:v>
                </c:pt>
                <c:pt idx="30">
                  <c:v>1.0413522487171747</c:v>
                </c:pt>
                <c:pt idx="31">
                  <c:v>0.97354886113152095</c:v>
                </c:pt>
                <c:pt idx="32">
                  <c:v>1.0973967684021544</c:v>
                </c:pt>
                <c:pt idx="33">
                  <c:v>1.1607142857142858</c:v>
                </c:pt>
                <c:pt idx="34">
                  <c:v>1.3103448275862069</c:v>
                </c:pt>
                <c:pt idx="35">
                  <c:v>1.2994491737606411</c:v>
                </c:pt>
                <c:pt idx="36">
                  <c:v>1.1233379183860615</c:v>
                </c:pt>
                <c:pt idx="37">
                  <c:v>1.1734693877551021</c:v>
                </c:pt>
                <c:pt idx="38">
                  <c:v>1.2411347517730495</c:v>
                </c:pt>
                <c:pt idx="39">
                  <c:v>1.2111506524317912</c:v>
                </c:pt>
                <c:pt idx="40">
                  <c:v>1.2820512820512822</c:v>
                </c:pt>
                <c:pt idx="41">
                  <c:v>1.3585365853658538</c:v>
                </c:pt>
                <c:pt idx="42">
                  <c:v>1.1477272727272727</c:v>
                </c:pt>
                <c:pt idx="43">
                  <c:v>1.2714370195150799</c:v>
                </c:pt>
                <c:pt idx="44">
                  <c:v>1.2433392539964476</c:v>
                </c:pt>
                <c:pt idx="45">
                  <c:v>1.7613733905579398</c:v>
                </c:pt>
                <c:pt idx="46">
                  <c:v>2.0669281045751635</c:v>
                </c:pt>
                <c:pt idx="47">
                  <c:v>1.3911633663366336</c:v>
                </c:pt>
                <c:pt idx="48">
                  <c:v>1.3342105263157895</c:v>
                </c:pt>
                <c:pt idx="49">
                  <c:v>1.3760956175298804</c:v>
                </c:pt>
                <c:pt idx="50">
                  <c:v>1.1553924050632911</c:v>
                </c:pt>
                <c:pt idx="51">
                  <c:v>1.6994791666666667</c:v>
                </c:pt>
                <c:pt idx="52">
                  <c:v>1.3880116959064328</c:v>
                </c:pt>
                <c:pt idx="53">
                  <c:v>1.9460084033613445</c:v>
                </c:pt>
                <c:pt idx="54">
                  <c:v>1.5009615384615385</c:v>
                </c:pt>
                <c:pt idx="55">
                  <c:v>1.684044233807267</c:v>
                </c:pt>
                <c:pt idx="56">
                  <c:v>1.4540918163672654</c:v>
                </c:pt>
                <c:pt idx="57">
                  <c:v>1.7517321016166281</c:v>
                </c:pt>
                <c:pt idx="58">
                  <c:v>1.2446511627906978</c:v>
                </c:pt>
                <c:pt idx="59">
                  <c:v>1.2240530303030301</c:v>
                </c:pt>
                <c:pt idx="60">
                  <c:v>1.8488235294117648</c:v>
                </c:pt>
                <c:pt idx="61">
                  <c:v>1.6018061674008812</c:v>
                </c:pt>
                <c:pt idx="62">
                  <c:v>1.6163983050847459</c:v>
                </c:pt>
                <c:pt idx="63">
                  <c:v>1.7180288461538462</c:v>
                </c:pt>
                <c:pt idx="64">
                  <c:v>1.1507894736842106</c:v>
                </c:pt>
                <c:pt idx="65">
                  <c:v>1.5252317880794701</c:v>
                </c:pt>
                <c:pt idx="66">
                  <c:v>2.1890476190476189</c:v>
                </c:pt>
                <c:pt idx="67">
                  <c:v>1.6237579617834395</c:v>
                </c:pt>
                <c:pt idx="68">
                  <c:v>1.4688666666666668</c:v>
                </c:pt>
                <c:pt idx="69">
                  <c:v>1.3553676470588236</c:v>
                </c:pt>
                <c:pt idx="70">
                  <c:v>0.95962962962962961</c:v>
                </c:pt>
                <c:pt idx="71">
                  <c:v>1.461906779661017</c:v>
                </c:pt>
                <c:pt idx="72">
                  <c:v>1.0854545454545454</c:v>
                </c:pt>
                <c:pt idx="73">
                  <c:v>1.0894326241134751</c:v>
                </c:pt>
                <c:pt idx="74">
                  <c:v>1.3266754617414247</c:v>
                </c:pt>
                <c:pt idx="75">
                  <c:v>0.83540697674418607</c:v>
                </c:pt>
                <c:pt idx="76">
                  <c:v>0.94103343465045597</c:v>
                </c:pt>
                <c:pt idx="77">
                  <c:v>1.2151228070175439</c:v>
                </c:pt>
                <c:pt idx="78">
                  <c:v>1.1675422138836773</c:v>
                </c:pt>
                <c:pt idx="79">
                  <c:v>1.3426697892271664</c:v>
                </c:pt>
                <c:pt idx="80">
                  <c:v>1.3183894230769231</c:v>
                </c:pt>
                <c:pt idx="81">
                  <c:v>0.80514705882352944</c:v>
                </c:pt>
                <c:pt idx="82">
                  <c:v>0.97958868894601547</c:v>
                </c:pt>
                <c:pt idx="83">
                  <c:v>1.22675</c:v>
                </c:pt>
                <c:pt idx="84">
                  <c:v>1.2088888888888889</c:v>
                </c:pt>
                <c:pt idx="85">
                  <c:v>1.583267716535433</c:v>
                </c:pt>
                <c:pt idx="86">
                  <c:v>1.2345622119815667</c:v>
                </c:pt>
                <c:pt idx="87">
                  <c:v>1.3913690476190477</c:v>
                </c:pt>
                <c:pt idx="88">
                  <c:v>1.1383458646616542</c:v>
                </c:pt>
                <c:pt idx="89">
                  <c:v>1.2445736434108527</c:v>
                </c:pt>
                <c:pt idx="90">
                  <c:v>1.0608695652173914</c:v>
                </c:pt>
                <c:pt idx="91">
                  <c:v>1.0995203836930456</c:v>
                </c:pt>
                <c:pt idx="92">
                  <c:v>1.1090342679127725</c:v>
                </c:pt>
                <c:pt idx="93">
                  <c:v>1.2425882352941178</c:v>
                </c:pt>
                <c:pt idx="94">
                  <c:v>1</c:v>
                </c:pt>
                <c:pt idx="95">
                  <c:v>1.41</c:v>
                </c:pt>
                <c:pt idx="96">
                  <c:v>1.31</c:v>
                </c:pt>
                <c:pt idx="97">
                  <c:v>1.5167557932263813</c:v>
                </c:pt>
                <c:pt idx="98">
                  <c:v>1.4609876543209879</c:v>
                </c:pt>
                <c:pt idx="99">
                  <c:v>1.4850226928895613</c:v>
                </c:pt>
                <c:pt idx="100">
                  <c:v>1.3191532258064516</c:v>
                </c:pt>
                <c:pt idx="101">
                  <c:v>1.4734615384615386</c:v>
                </c:pt>
                <c:pt idx="102">
                  <c:v>1.0602510460251047</c:v>
                </c:pt>
                <c:pt idx="103">
                  <c:v>1.2099216710182767</c:v>
                </c:pt>
                <c:pt idx="104">
                  <c:v>0.90202898550724631</c:v>
                </c:pt>
                <c:pt idx="105">
                  <c:v>1.3672727272727272</c:v>
                </c:pt>
                <c:pt idx="106">
                  <c:v>1.1963302752293579</c:v>
                </c:pt>
                <c:pt idx="107">
                  <c:v>1.7505938242280286</c:v>
                </c:pt>
                <c:pt idx="108">
                  <c:v>1.4780898876404496</c:v>
                </c:pt>
                <c:pt idx="109">
                  <c:v>1.7418047882136278</c:v>
                </c:pt>
                <c:pt idx="110">
                  <c:v>1.2658426966292133</c:v>
                </c:pt>
                <c:pt idx="111">
                  <c:v>1.5957120980091883</c:v>
                </c:pt>
                <c:pt idx="112">
                  <c:v>1.4318091451292247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1E4-4AA0-9444-AF53E65A8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430128"/>
        <c:axId val="493450792"/>
      </c:scatterChart>
      <c:valAx>
        <c:axId val="493430128"/>
        <c:scaling>
          <c:orientation val="minMax"/>
          <c:max val="2"/>
          <c:min val="0.5"/>
        </c:scaling>
        <c:delete val="0"/>
        <c:axPos val="b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1"/>
                  <a:t>Test/EC4 using 'k' factor analysis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450792"/>
        <c:crosses val="autoZero"/>
        <c:crossBetween val="midCat"/>
        <c:majorUnit val="0.5"/>
      </c:valAx>
      <c:valAx>
        <c:axId val="493450792"/>
        <c:scaling>
          <c:orientation val="minMax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1">
                    <a:solidFill>
                      <a:schemeClr val="tx1"/>
                    </a:solidFill>
                  </a:rPr>
                  <a:t>Test/EC4</a:t>
                </a:r>
                <a:r>
                  <a:rPr lang="en-GB" sz="1200" b="1" baseline="0">
                    <a:solidFill>
                      <a:schemeClr val="tx1"/>
                    </a:solidFill>
                  </a:rPr>
                  <a:t> using '2nd order' analysis</a:t>
                </a:r>
                <a:endParaRPr lang="en-GB" sz="1200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3.8307906824146983E-2"/>
              <c:y val="0.107031519019306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430128"/>
        <c:crosses val="autoZero"/>
        <c:crossBetween val="midCat"/>
        <c:majorUnit val="0.5"/>
      </c:valAx>
      <c:spPr>
        <a:solidFill>
          <a:schemeClr val="accent4">
            <a:lumMod val="40000"/>
            <a:lumOff val="60000"/>
          </a:schemeClr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6270226322719764"/>
          <c:y val="0.13950154189909936"/>
          <c:w val="0.39952526136253169"/>
          <c:h val="6.5598126764766659E-2"/>
        </c:manualLayout>
      </c:layout>
      <c:overlay val="0"/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1593505113382"/>
          <c:y val="3.953265405183784E-2"/>
          <c:w val="0.87655427590274815"/>
          <c:h val="0.82389490214230754"/>
        </c:manualLayout>
      </c:layout>
      <c:scatterChart>
        <c:scatterStyle val="lineMarker"/>
        <c:varyColors val="0"/>
        <c:ser>
          <c:idx val="0"/>
          <c:order val="0"/>
          <c:tx>
            <c:v>Rect. With Moment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chemeClr val="tx1"/>
              </a:solidFill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marker>
          <c:xVal>
            <c:numRef>
              <c:f>[1]Graphs!$D$368:$D$480</c:f>
              <c:numCache>
                <c:formatCode>General</c:formatCode>
                <c:ptCount val="113"/>
                <c:pt idx="0">
                  <c:v>7.2958500669344044</c:v>
                </c:pt>
                <c:pt idx="1">
                  <c:v>7.4135638297872335</c:v>
                </c:pt>
                <c:pt idx="2">
                  <c:v>14.706275033377835</c:v>
                </c:pt>
                <c:pt idx="3">
                  <c:v>20.910316925151719</c:v>
                </c:pt>
                <c:pt idx="4">
                  <c:v>7.2649572649572649</c:v>
                </c:pt>
                <c:pt idx="5">
                  <c:v>7.3041168658698545</c:v>
                </c:pt>
                <c:pt idx="6">
                  <c:v>14.582228116710874</c:v>
                </c:pt>
                <c:pt idx="7">
                  <c:v>20.611702127659573</c:v>
                </c:pt>
                <c:pt idx="8">
                  <c:v>7.280766396462786</c:v>
                </c:pt>
                <c:pt idx="9">
                  <c:v>7.3750932140193886</c:v>
                </c:pt>
                <c:pt idx="10">
                  <c:v>7.3293768545994062</c:v>
                </c:pt>
                <c:pt idx="11">
                  <c:v>14.530791788856304</c:v>
                </c:pt>
                <c:pt idx="12">
                  <c:v>7.2157434402332363</c:v>
                </c:pt>
                <c:pt idx="13">
                  <c:v>14.431486880466473</c:v>
                </c:pt>
                <c:pt idx="14">
                  <c:v>7.3520000000000003</c:v>
                </c:pt>
                <c:pt idx="15">
                  <c:v>14.63629096722622</c:v>
                </c:pt>
                <c:pt idx="16">
                  <c:v>5.95</c:v>
                </c:pt>
                <c:pt idx="17">
                  <c:v>5.95</c:v>
                </c:pt>
                <c:pt idx="18">
                  <c:v>11.7</c:v>
                </c:pt>
                <c:pt idx="19">
                  <c:v>11.7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15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4.666666666666667</c:v>
                </c:pt>
                <c:pt idx="28">
                  <c:v>5.333333333333333</c:v>
                </c:pt>
                <c:pt idx="29">
                  <c:v>6</c:v>
                </c:pt>
                <c:pt idx="30">
                  <c:v>4</c:v>
                </c:pt>
                <c:pt idx="31">
                  <c:v>4.5</c:v>
                </c:pt>
                <c:pt idx="32">
                  <c:v>5</c:v>
                </c:pt>
                <c:pt idx="33">
                  <c:v>7.8666666666666663</c:v>
                </c:pt>
                <c:pt idx="34">
                  <c:v>9.8333333333333339</c:v>
                </c:pt>
                <c:pt idx="35">
                  <c:v>11.8</c:v>
                </c:pt>
                <c:pt idx="36">
                  <c:v>7.8666666666666663</c:v>
                </c:pt>
                <c:pt idx="37">
                  <c:v>9.8333333333333339</c:v>
                </c:pt>
                <c:pt idx="38">
                  <c:v>11.8</c:v>
                </c:pt>
                <c:pt idx="39">
                  <c:v>7.8666666666666663</c:v>
                </c:pt>
                <c:pt idx="40">
                  <c:v>9.8333333333333339</c:v>
                </c:pt>
                <c:pt idx="41">
                  <c:v>11.8</c:v>
                </c:pt>
                <c:pt idx="42">
                  <c:v>7.8666666666666663</c:v>
                </c:pt>
                <c:pt idx="43">
                  <c:v>9.8333333333333339</c:v>
                </c:pt>
                <c:pt idx="44">
                  <c:v>11.8</c:v>
                </c:pt>
                <c:pt idx="45">
                  <c:v>31.35</c:v>
                </c:pt>
                <c:pt idx="46">
                  <c:v>31.35</c:v>
                </c:pt>
                <c:pt idx="47">
                  <c:v>31.35</c:v>
                </c:pt>
                <c:pt idx="48">
                  <c:v>31.35</c:v>
                </c:pt>
                <c:pt idx="49">
                  <c:v>31.35</c:v>
                </c:pt>
                <c:pt idx="50">
                  <c:v>31.35</c:v>
                </c:pt>
                <c:pt idx="51">
                  <c:v>21.35</c:v>
                </c:pt>
                <c:pt idx="52">
                  <c:v>21.35</c:v>
                </c:pt>
                <c:pt idx="53">
                  <c:v>21.35</c:v>
                </c:pt>
                <c:pt idx="54">
                  <c:v>21.35</c:v>
                </c:pt>
                <c:pt idx="55">
                  <c:v>21.35</c:v>
                </c:pt>
                <c:pt idx="56">
                  <c:v>21.35</c:v>
                </c:pt>
                <c:pt idx="57">
                  <c:v>21.35</c:v>
                </c:pt>
                <c:pt idx="58">
                  <c:v>21.35</c:v>
                </c:pt>
                <c:pt idx="59">
                  <c:v>21.35</c:v>
                </c:pt>
                <c:pt idx="60">
                  <c:v>31.35</c:v>
                </c:pt>
                <c:pt idx="61">
                  <c:v>31.35</c:v>
                </c:pt>
                <c:pt idx="62">
                  <c:v>31.35</c:v>
                </c:pt>
                <c:pt idx="63">
                  <c:v>31.35</c:v>
                </c:pt>
                <c:pt idx="64">
                  <c:v>31.35</c:v>
                </c:pt>
                <c:pt idx="65">
                  <c:v>31.35</c:v>
                </c:pt>
                <c:pt idx="66">
                  <c:v>41.35</c:v>
                </c:pt>
                <c:pt idx="67">
                  <c:v>41.35</c:v>
                </c:pt>
                <c:pt idx="68">
                  <c:v>41.35</c:v>
                </c:pt>
                <c:pt idx="69">
                  <c:v>41.35</c:v>
                </c:pt>
                <c:pt idx="70">
                  <c:v>21.35</c:v>
                </c:pt>
                <c:pt idx="71">
                  <c:v>31.35</c:v>
                </c:pt>
                <c:pt idx="72">
                  <c:v>31.35</c:v>
                </c:pt>
                <c:pt idx="73">
                  <c:v>31.35</c:v>
                </c:pt>
                <c:pt idx="74">
                  <c:v>31.35</c:v>
                </c:pt>
                <c:pt idx="75">
                  <c:v>31.35</c:v>
                </c:pt>
                <c:pt idx="76">
                  <c:v>31.35</c:v>
                </c:pt>
                <c:pt idx="77">
                  <c:v>31.35</c:v>
                </c:pt>
                <c:pt idx="78">
                  <c:v>31.35</c:v>
                </c:pt>
                <c:pt idx="79">
                  <c:v>31.35</c:v>
                </c:pt>
                <c:pt idx="80">
                  <c:v>31.35</c:v>
                </c:pt>
                <c:pt idx="81">
                  <c:v>31.35</c:v>
                </c:pt>
                <c:pt idx="82">
                  <c:v>31.35</c:v>
                </c:pt>
                <c:pt idx="83">
                  <c:v>21.35</c:v>
                </c:pt>
                <c:pt idx="84">
                  <c:v>21.35</c:v>
                </c:pt>
                <c:pt idx="85">
                  <c:v>14.233333333333333</c:v>
                </c:pt>
                <c:pt idx="86">
                  <c:v>14.233333333333333</c:v>
                </c:pt>
                <c:pt idx="87">
                  <c:v>14.233333333333333</c:v>
                </c:pt>
                <c:pt idx="88">
                  <c:v>14.233333333333333</c:v>
                </c:pt>
                <c:pt idx="89">
                  <c:v>21.35</c:v>
                </c:pt>
                <c:pt idx="90">
                  <c:v>21.35</c:v>
                </c:pt>
                <c:pt idx="91">
                  <c:v>14.233333333333333</c:v>
                </c:pt>
                <c:pt idx="92">
                  <c:v>14.233333333333333</c:v>
                </c:pt>
                <c:pt idx="93">
                  <c:v>14.233333333333333</c:v>
                </c:pt>
                <c:pt idx="94">
                  <c:v>14.233333333333333</c:v>
                </c:pt>
                <c:pt idx="95">
                  <c:v>21.35</c:v>
                </c:pt>
                <c:pt idx="96">
                  <c:v>21.35</c:v>
                </c:pt>
                <c:pt idx="97">
                  <c:v>14.233333333333333</c:v>
                </c:pt>
                <c:pt idx="98">
                  <c:v>14.233333333333333</c:v>
                </c:pt>
                <c:pt idx="99">
                  <c:v>14.233333333333333</c:v>
                </c:pt>
                <c:pt idx="100">
                  <c:v>14.233333333333333</c:v>
                </c:pt>
                <c:pt idx="101">
                  <c:v>21.35</c:v>
                </c:pt>
                <c:pt idx="102">
                  <c:v>21.35</c:v>
                </c:pt>
                <c:pt idx="103">
                  <c:v>14.233333333333333</c:v>
                </c:pt>
                <c:pt idx="104">
                  <c:v>14.233333333333333</c:v>
                </c:pt>
                <c:pt idx="105">
                  <c:v>14.233333333333333</c:v>
                </c:pt>
                <c:pt idx="106">
                  <c:v>14.233333333333333</c:v>
                </c:pt>
                <c:pt idx="107">
                  <c:v>21.35</c:v>
                </c:pt>
                <c:pt idx="108">
                  <c:v>21.35</c:v>
                </c:pt>
                <c:pt idx="109">
                  <c:v>14.233333333333333</c:v>
                </c:pt>
                <c:pt idx="110">
                  <c:v>14.233333333333333</c:v>
                </c:pt>
                <c:pt idx="111">
                  <c:v>14.233333333333333</c:v>
                </c:pt>
                <c:pt idx="112">
                  <c:v>14.233333333333333</c:v>
                </c:pt>
              </c:numCache>
            </c:numRef>
          </c:xVal>
          <c:yVal>
            <c:numRef>
              <c:f>[1]Graphs!$C$368:$C$480</c:f>
              <c:numCache>
                <c:formatCode>General</c:formatCode>
                <c:ptCount val="113"/>
                <c:pt idx="0">
                  <c:v>1.0600739371534196</c:v>
                </c:pt>
                <c:pt idx="1">
                  <c:v>1.0569159497021841</c:v>
                </c:pt>
                <c:pt idx="2">
                  <c:v>1.1752767527675276</c:v>
                </c:pt>
                <c:pt idx="3">
                  <c:v>1.3290960451977401</c:v>
                </c:pt>
                <c:pt idx="4">
                  <c:v>1.0335766423357664</c:v>
                </c:pt>
                <c:pt idx="5">
                  <c:v>1.0788876276958002</c:v>
                </c:pt>
                <c:pt idx="6">
                  <c:v>1.0742574257425743</c:v>
                </c:pt>
                <c:pt idx="7">
                  <c:v>1.1085427135678392</c:v>
                </c:pt>
                <c:pt idx="8">
                  <c:v>1.1097560975609757</c:v>
                </c:pt>
                <c:pt idx="9">
                  <c:v>1.0492187500000001</c:v>
                </c:pt>
                <c:pt idx="10">
                  <c:v>0.96144859813084116</c:v>
                </c:pt>
                <c:pt idx="11">
                  <c:v>1.1183098591549296</c:v>
                </c:pt>
                <c:pt idx="12">
                  <c:v>1.0388692579505301</c:v>
                </c:pt>
                <c:pt idx="13">
                  <c:v>1.0915111378687539</c:v>
                </c:pt>
                <c:pt idx="14">
                  <c:v>0.82027896995708149</c:v>
                </c:pt>
                <c:pt idx="15">
                  <c:v>1.1825821237585943</c:v>
                </c:pt>
                <c:pt idx="16">
                  <c:v>1.0589651022864019</c:v>
                </c:pt>
                <c:pt idx="17">
                  <c:v>0.96581196581196582</c:v>
                </c:pt>
                <c:pt idx="18">
                  <c:v>1.1814946619217082</c:v>
                </c:pt>
                <c:pt idx="19">
                  <c:v>1.1361702127659574</c:v>
                </c:pt>
                <c:pt idx="20">
                  <c:v>0.99289520426287747</c:v>
                </c:pt>
                <c:pt idx="21">
                  <c:v>1.1722912966252221</c:v>
                </c:pt>
                <c:pt idx="22">
                  <c:v>1.050531914893617</c:v>
                </c:pt>
                <c:pt idx="23">
                  <c:v>1.0372340425531914</c:v>
                </c:pt>
                <c:pt idx="24">
                  <c:v>0.87822014051522246</c:v>
                </c:pt>
                <c:pt idx="25">
                  <c:v>1.0116731517509727</c:v>
                </c:pt>
                <c:pt idx="26">
                  <c:v>0.94847775175644033</c:v>
                </c:pt>
                <c:pt idx="27">
                  <c:v>1.1589403973509933</c:v>
                </c:pt>
                <c:pt idx="28">
                  <c:v>1.1986301369863013</c:v>
                </c:pt>
                <c:pt idx="29">
                  <c:v>0.87657784011220197</c:v>
                </c:pt>
                <c:pt idx="30">
                  <c:v>1.0167992926613616</c:v>
                </c:pt>
                <c:pt idx="31">
                  <c:v>0.94914040114613185</c:v>
                </c:pt>
                <c:pt idx="32">
                  <c:v>1.0681520314547837</c:v>
                </c:pt>
                <c:pt idx="33">
                  <c:v>1.0697271546123863</c:v>
                </c:pt>
                <c:pt idx="34">
                  <c:v>1.1960431654676258</c:v>
                </c:pt>
                <c:pt idx="35">
                  <c:v>1.1795454545454545</c:v>
                </c:pt>
                <c:pt idx="36">
                  <c:v>1.0289794204115918</c:v>
                </c:pt>
                <c:pt idx="37">
                  <c:v>1.0679611650485437</c:v>
                </c:pt>
                <c:pt idx="38">
                  <c:v>1.1179727427597956</c:v>
                </c:pt>
                <c:pt idx="39">
                  <c:v>1.1152375750955761</c:v>
                </c:pt>
                <c:pt idx="40">
                  <c:v>1.1678435632808257</c:v>
                </c:pt>
                <c:pt idx="41">
                  <c:v>1.2194854953475642</c:v>
                </c:pt>
                <c:pt idx="42">
                  <c:v>1.0603674540682415</c:v>
                </c:pt>
                <c:pt idx="43">
                  <c:v>1.1534334763948497</c:v>
                </c:pt>
                <c:pt idx="44">
                  <c:v>1.1140583554376657</c:v>
                </c:pt>
                <c:pt idx="45">
                  <c:v>1.44</c:v>
                </c:pt>
                <c:pt idx="46">
                  <c:v>1.6821276595744681</c:v>
                </c:pt>
                <c:pt idx="47">
                  <c:v>0.86466153846153837</c:v>
                </c:pt>
                <c:pt idx="48">
                  <c:v>0.92478540772532192</c:v>
                </c:pt>
                <c:pt idx="49">
                  <c:v>0.87112232030264813</c:v>
                </c:pt>
                <c:pt idx="50">
                  <c:v>0.82528028933092223</c:v>
                </c:pt>
                <c:pt idx="51">
                  <c:v>1.4064655172413794</c:v>
                </c:pt>
                <c:pt idx="52">
                  <c:v>1.2171794871794872</c:v>
                </c:pt>
                <c:pt idx="53">
                  <c:v>1.5310743801652891</c:v>
                </c:pt>
                <c:pt idx="54">
                  <c:v>1.2339920948616601</c:v>
                </c:pt>
                <c:pt idx="55">
                  <c:v>1.4044795783926218</c:v>
                </c:pt>
                <c:pt idx="56">
                  <c:v>1.269163763066202</c:v>
                </c:pt>
                <c:pt idx="57">
                  <c:v>1.2</c:v>
                </c:pt>
                <c:pt idx="58">
                  <c:v>1.1499999999999999</c:v>
                </c:pt>
                <c:pt idx="59">
                  <c:v>1.1299999999999999</c:v>
                </c:pt>
                <c:pt idx="60">
                  <c:v>1.2698989898989899</c:v>
                </c:pt>
                <c:pt idx="61">
                  <c:v>1.2325762711864408</c:v>
                </c:pt>
                <c:pt idx="62">
                  <c:v>1.1399999999999999</c:v>
                </c:pt>
                <c:pt idx="63">
                  <c:v>0.97</c:v>
                </c:pt>
                <c:pt idx="64">
                  <c:v>1.32</c:v>
                </c:pt>
                <c:pt idx="65">
                  <c:v>0.94777777777777783</c:v>
                </c:pt>
                <c:pt idx="66">
                  <c:v>1.5134156378600823</c:v>
                </c:pt>
                <c:pt idx="67">
                  <c:v>1.2746500000000001</c:v>
                </c:pt>
                <c:pt idx="68">
                  <c:v>1.2240555555555557</c:v>
                </c:pt>
                <c:pt idx="69">
                  <c:v>1.1378395061728397</c:v>
                </c:pt>
                <c:pt idx="70">
                  <c:v>0.811095652173913</c:v>
                </c:pt>
                <c:pt idx="71">
                  <c:v>0.80048723897911833</c:v>
                </c:pt>
                <c:pt idx="72">
                  <c:v>0.65724770642201835</c:v>
                </c:pt>
                <c:pt idx="73">
                  <c:v>0.7</c:v>
                </c:pt>
                <c:pt idx="74">
                  <c:v>0.77</c:v>
                </c:pt>
                <c:pt idx="75">
                  <c:v>0.55000000000000004</c:v>
                </c:pt>
                <c:pt idx="76">
                  <c:v>0.68</c:v>
                </c:pt>
                <c:pt idx="77">
                  <c:v>0.69</c:v>
                </c:pt>
                <c:pt idx="78">
                  <c:v>0.71</c:v>
                </c:pt>
                <c:pt idx="79">
                  <c:v>0.69</c:v>
                </c:pt>
                <c:pt idx="80">
                  <c:v>0.85</c:v>
                </c:pt>
                <c:pt idx="81">
                  <c:v>0.54</c:v>
                </c:pt>
                <c:pt idx="82">
                  <c:v>0.71627819548872185</c:v>
                </c:pt>
                <c:pt idx="83">
                  <c:v>1.0644251626898047</c:v>
                </c:pt>
                <c:pt idx="84">
                  <c:v>1.0880000000000001</c:v>
                </c:pt>
                <c:pt idx="85">
                  <c:v>1.3120717781402935</c:v>
                </c:pt>
                <c:pt idx="86">
                  <c:v>1.1002053388090347</c:v>
                </c:pt>
                <c:pt idx="87">
                  <c:v>1.2095730918499352</c:v>
                </c:pt>
                <c:pt idx="88">
                  <c:v>1.0316865417376491</c:v>
                </c:pt>
                <c:pt idx="89">
                  <c:v>1.1467857142857143</c:v>
                </c:pt>
                <c:pt idx="90">
                  <c:v>1.0041152263374487</c:v>
                </c:pt>
                <c:pt idx="91">
                  <c:v>1.0326576576576576</c:v>
                </c:pt>
                <c:pt idx="92">
                  <c:v>1.0470588235294118</c:v>
                </c:pt>
                <c:pt idx="93">
                  <c:v>1.1480434782608697</c:v>
                </c:pt>
                <c:pt idx="94">
                  <c:v>0.94951923076923073</c:v>
                </c:pt>
                <c:pt idx="95">
                  <c:v>1.0929313929313931</c:v>
                </c:pt>
                <c:pt idx="96">
                  <c:v>1.0734741784037558</c:v>
                </c:pt>
                <c:pt idx="97">
                  <c:v>1.1785318559556786</c:v>
                </c:pt>
                <c:pt idx="98">
                  <c:v>1.1810379241516966</c:v>
                </c:pt>
                <c:pt idx="99">
                  <c:v>1.1727598566308244</c:v>
                </c:pt>
                <c:pt idx="100">
                  <c:v>1.0923205342237061</c:v>
                </c:pt>
                <c:pt idx="101">
                  <c:v>0.92091346153846154</c:v>
                </c:pt>
                <c:pt idx="102">
                  <c:v>0.85898305084745763</c:v>
                </c:pt>
                <c:pt idx="103">
                  <c:v>0.97352941176470587</c:v>
                </c:pt>
                <c:pt idx="104">
                  <c:v>0.76461916461916457</c:v>
                </c:pt>
                <c:pt idx="105">
                  <c:v>1.0720977596741343</c:v>
                </c:pt>
                <c:pt idx="106">
                  <c:v>0.98539042821158684</c:v>
                </c:pt>
                <c:pt idx="107">
                  <c:v>1.1964285714285714</c:v>
                </c:pt>
                <c:pt idx="108">
                  <c:v>1.136501079913607</c:v>
                </c:pt>
                <c:pt idx="109">
                  <c:v>1.1705445544554456</c:v>
                </c:pt>
                <c:pt idx="110">
                  <c:v>1.1356854838709676</c:v>
                </c:pt>
                <c:pt idx="111">
                  <c:v>1.1180257510729614</c:v>
                </c:pt>
                <c:pt idx="112">
                  <c:v>1.1200622083981338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D01-4935-B8DE-08BE847D5514}"/>
            </c:ext>
          </c:extLst>
        </c:ser>
        <c:ser>
          <c:idx val="1"/>
          <c:order val="1"/>
          <c:tx>
            <c:v>Rect No Moment</c:v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diamond"/>
            <c:size val="5"/>
            <c:spPr>
              <a:gradFill rotWithShape="1">
                <a:gsLst>
                  <a:gs pos="0">
                    <a:schemeClr val="dk1">
                      <a:tint val="55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dk1">
                      <a:tint val="55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dk1">
                      <a:tint val="55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marker>
          <c:xVal>
            <c:numRef>
              <c:f>[1]Graphs!$D$5:$D$139</c:f>
              <c:numCache>
                <c:formatCode>General</c:formatCode>
                <c:ptCount val="135"/>
                <c:pt idx="0">
                  <c:v>5.95</c:v>
                </c:pt>
                <c:pt idx="1">
                  <c:v>11.7</c:v>
                </c:pt>
                <c:pt idx="2">
                  <c:v>7.390146471371505</c:v>
                </c:pt>
                <c:pt idx="3">
                  <c:v>14.715719063545151</c:v>
                </c:pt>
                <c:pt idx="4">
                  <c:v>20.868102288021536</c:v>
                </c:pt>
                <c:pt idx="5">
                  <c:v>7.1664464993394974</c:v>
                </c:pt>
                <c:pt idx="6">
                  <c:v>14.673333333333334</c:v>
                </c:pt>
                <c:pt idx="7">
                  <c:v>20.570670205706705</c:v>
                </c:pt>
                <c:pt idx="8">
                  <c:v>7.361008154188287</c:v>
                </c:pt>
                <c:pt idx="9">
                  <c:v>14.526779163609683</c:v>
                </c:pt>
                <c:pt idx="10">
                  <c:v>7.3916532905296952</c:v>
                </c:pt>
                <c:pt idx="11">
                  <c:v>14.527402700555996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9</c:v>
                </c:pt>
                <c:pt idx="17">
                  <c:v>9</c:v>
                </c:pt>
                <c:pt idx="18">
                  <c:v>15</c:v>
                </c:pt>
                <c:pt idx="19">
                  <c:v>15</c:v>
                </c:pt>
                <c:pt idx="20">
                  <c:v>30</c:v>
                </c:pt>
                <c:pt idx="21">
                  <c:v>30</c:v>
                </c:pt>
                <c:pt idx="22">
                  <c:v>4.5</c:v>
                </c:pt>
                <c:pt idx="23">
                  <c:v>6</c:v>
                </c:pt>
                <c:pt idx="24">
                  <c:v>3.0048076923076925</c:v>
                </c:pt>
                <c:pt idx="25">
                  <c:v>2.9880478087649402</c:v>
                </c:pt>
                <c:pt idx="26">
                  <c:v>2.9868578255675029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3.1666666666666665</c:v>
                </c:pt>
                <c:pt idx="38">
                  <c:v>3.1666666666666665</c:v>
                </c:pt>
                <c:pt idx="39">
                  <c:v>6.0099009900990099</c:v>
                </c:pt>
                <c:pt idx="40">
                  <c:v>5.882352941176471</c:v>
                </c:pt>
                <c:pt idx="41">
                  <c:v>4.5462184873949578</c:v>
                </c:pt>
                <c:pt idx="42">
                  <c:v>4.4344262295081966</c:v>
                </c:pt>
                <c:pt idx="43">
                  <c:v>3.02</c:v>
                </c:pt>
                <c:pt idx="44">
                  <c:v>3.0066666666666668</c:v>
                </c:pt>
                <c:pt idx="45">
                  <c:v>3.61</c:v>
                </c:pt>
                <c:pt idx="46">
                  <c:v>3.6</c:v>
                </c:pt>
                <c:pt idx="47">
                  <c:v>4.4628099173553721</c:v>
                </c:pt>
                <c:pt idx="48">
                  <c:v>4.4262295081967213</c:v>
                </c:pt>
                <c:pt idx="49">
                  <c:v>3.5242718446601944</c:v>
                </c:pt>
                <c:pt idx="50">
                  <c:v>3.5445544554455446</c:v>
                </c:pt>
                <c:pt idx="51">
                  <c:v>4.5546218487394956</c:v>
                </c:pt>
                <c:pt idx="52">
                  <c:v>4.541666666666667</c:v>
                </c:pt>
                <c:pt idx="53">
                  <c:v>9.8425196850393704</c:v>
                </c:pt>
                <c:pt idx="54">
                  <c:v>14.763779527559056</c:v>
                </c:pt>
                <c:pt idx="55">
                  <c:v>19.685039370078741</c:v>
                </c:pt>
                <c:pt idx="56">
                  <c:v>24.606299212598426</c:v>
                </c:pt>
                <c:pt idx="57">
                  <c:v>8.3333333333333339</c:v>
                </c:pt>
                <c:pt idx="58">
                  <c:v>12.5</c:v>
                </c:pt>
                <c:pt idx="59">
                  <c:v>16.666666666666668</c:v>
                </c:pt>
                <c:pt idx="60">
                  <c:v>20.833333333333332</c:v>
                </c:pt>
                <c:pt idx="61">
                  <c:v>6.666666666666667</c:v>
                </c:pt>
                <c:pt idx="62">
                  <c:v>10</c:v>
                </c:pt>
                <c:pt idx="63">
                  <c:v>13.333333333333334</c:v>
                </c:pt>
                <c:pt idx="64">
                  <c:v>16.666666666666668</c:v>
                </c:pt>
                <c:pt idx="65">
                  <c:v>45</c:v>
                </c:pt>
                <c:pt idx="66">
                  <c:v>45</c:v>
                </c:pt>
                <c:pt idx="67">
                  <c:v>45</c:v>
                </c:pt>
                <c:pt idx="68">
                  <c:v>42.857142857142854</c:v>
                </c:pt>
                <c:pt idx="69">
                  <c:v>42.857142857142854</c:v>
                </c:pt>
                <c:pt idx="70">
                  <c:v>42.857142857142854</c:v>
                </c:pt>
                <c:pt idx="71">
                  <c:v>35.526315789473685</c:v>
                </c:pt>
                <c:pt idx="72">
                  <c:v>35.526315789473685</c:v>
                </c:pt>
                <c:pt idx="73">
                  <c:v>35.526315789473685</c:v>
                </c:pt>
                <c:pt idx="74">
                  <c:v>27</c:v>
                </c:pt>
                <c:pt idx="75">
                  <c:v>27</c:v>
                </c:pt>
                <c:pt idx="76">
                  <c:v>22.5</c:v>
                </c:pt>
                <c:pt idx="77">
                  <c:v>22.5</c:v>
                </c:pt>
                <c:pt idx="78">
                  <c:v>18</c:v>
                </c:pt>
                <c:pt idx="79">
                  <c:v>18</c:v>
                </c:pt>
                <c:pt idx="80">
                  <c:v>20.451778709590151</c:v>
                </c:pt>
                <c:pt idx="81">
                  <c:v>20.47670639219935</c:v>
                </c:pt>
                <c:pt idx="82">
                  <c:v>20.543478260869566</c:v>
                </c:pt>
                <c:pt idx="83">
                  <c:v>15.29280873874785</c:v>
                </c:pt>
                <c:pt idx="84">
                  <c:v>15.289715845889372</c:v>
                </c:pt>
                <c:pt idx="85">
                  <c:v>15.22811964951153</c:v>
                </c:pt>
                <c:pt idx="86">
                  <c:v>12.181759587495971</c:v>
                </c:pt>
                <c:pt idx="87">
                  <c:v>12.155317951603827</c:v>
                </c:pt>
                <c:pt idx="88">
                  <c:v>12.188633615477631</c:v>
                </c:pt>
                <c:pt idx="89">
                  <c:v>33.781603012372244</c:v>
                </c:pt>
                <c:pt idx="90">
                  <c:v>33.745298226759807</c:v>
                </c:pt>
                <c:pt idx="91">
                  <c:v>33.457645178476291</c:v>
                </c:pt>
                <c:pt idx="92">
                  <c:v>25.132566283141571</c:v>
                </c:pt>
                <c:pt idx="93">
                  <c:v>25.12</c:v>
                </c:pt>
                <c:pt idx="94">
                  <c:v>25.279259333802958</c:v>
                </c:pt>
                <c:pt idx="95">
                  <c:v>20.160513643659712</c:v>
                </c:pt>
                <c:pt idx="96">
                  <c:v>20.081541290271005</c:v>
                </c:pt>
                <c:pt idx="97">
                  <c:v>20.170226433274451</c:v>
                </c:pt>
                <c:pt idx="98">
                  <c:v>16.777985573069731</c:v>
                </c:pt>
                <c:pt idx="99">
                  <c:v>16.751133635636169</c:v>
                </c:pt>
                <c:pt idx="100">
                  <c:v>16.712128268245625</c:v>
                </c:pt>
                <c:pt idx="101">
                  <c:v>12.583909427913035</c:v>
                </c:pt>
                <c:pt idx="102">
                  <c:v>12.591478696741854</c:v>
                </c:pt>
                <c:pt idx="103">
                  <c:v>12.573831214335769</c:v>
                </c:pt>
                <c:pt idx="104">
                  <c:v>47.197957263808632</c:v>
                </c:pt>
                <c:pt idx="105">
                  <c:v>47.491548343475323</c:v>
                </c:pt>
                <c:pt idx="106">
                  <c:v>47.357065803667744</c:v>
                </c:pt>
                <c:pt idx="107">
                  <c:v>35.478331144560059</c:v>
                </c:pt>
                <c:pt idx="108">
                  <c:v>35.331991951710258</c:v>
                </c:pt>
                <c:pt idx="109">
                  <c:v>35.292935383378556</c:v>
                </c:pt>
                <c:pt idx="110">
                  <c:v>28.229242022345471</c:v>
                </c:pt>
                <c:pt idx="111">
                  <c:v>28.267868641339344</c:v>
                </c:pt>
                <c:pt idx="112">
                  <c:v>28.231511254019292</c:v>
                </c:pt>
                <c:pt idx="113">
                  <c:v>23.518382106743452</c:v>
                </c:pt>
                <c:pt idx="114">
                  <c:v>23.589468027941969</c:v>
                </c:pt>
                <c:pt idx="115">
                  <c:v>23.425827107790823</c:v>
                </c:pt>
                <c:pt idx="116">
                  <c:v>17.574059247397919</c:v>
                </c:pt>
                <c:pt idx="117">
                  <c:v>17.596071947492359</c:v>
                </c:pt>
                <c:pt idx="118">
                  <c:v>17.501370409129418</c:v>
                </c:pt>
                <c:pt idx="119">
                  <c:v>3.8492706645056725</c:v>
                </c:pt>
                <c:pt idx="120">
                  <c:v>3.9110745162618361</c:v>
                </c:pt>
                <c:pt idx="121">
                  <c:v>3.6159100040176777</c:v>
                </c:pt>
                <c:pt idx="122">
                  <c:v>3.629032258064516</c:v>
                </c:pt>
                <c:pt idx="123">
                  <c:v>3.4959414932090329</c:v>
                </c:pt>
                <c:pt idx="124">
                  <c:v>3.4816712021770448</c:v>
                </c:pt>
                <c:pt idx="125">
                  <c:v>3.400226681778785</c:v>
                </c:pt>
                <c:pt idx="126">
                  <c:v>3.4029492226596383</c:v>
                </c:pt>
                <c:pt idx="127">
                  <c:v>10.108833544768645</c:v>
                </c:pt>
                <c:pt idx="128">
                  <c:v>10.135904130682198</c:v>
                </c:pt>
                <c:pt idx="129">
                  <c:v>10.121674020590987</c:v>
                </c:pt>
                <c:pt idx="130">
                  <c:v>3.3164162604894227</c:v>
                </c:pt>
                <c:pt idx="131">
                  <c:v>3.3214231795078253</c:v>
                </c:pt>
                <c:pt idx="132">
                  <c:v>7.6110999396742418</c:v>
                </c:pt>
                <c:pt idx="133">
                  <c:v>7.6084225337956681</c:v>
                </c:pt>
                <c:pt idx="134">
                  <c:v>7.6095697627663847</c:v>
                </c:pt>
              </c:numCache>
            </c:numRef>
          </c:xVal>
          <c:yVal>
            <c:numRef>
              <c:f>[1]Graphs!$C$5:$C$139</c:f>
              <c:numCache>
                <c:formatCode>General</c:formatCode>
                <c:ptCount val="135"/>
                <c:pt idx="0">
                  <c:v>0.99</c:v>
                </c:pt>
                <c:pt idx="1">
                  <c:v>1.08</c:v>
                </c:pt>
                <c:pt idx="2">
                  <c:v>1.1499999999999999</c:v>
                </c:pt>
                <c:pt idx="3">
                  <c:v>1.1599999999999999</c:v>
                </c:pt>
                <c:pt idx="4">
                  <c:v>1.1000000000000001</c:v>
                </c:pt>
                <c:pt idx="5">
                  <c:v>1.1100000000000001</c:v>
                </c:pt>
                <c:pt idx="6">
                  <c:v>1.1399999999999999</c:v>
                </c:pt>
                <c:pt idx="7">
                  <c:v>0.92</c:v>
                </c:pt>
                <c:pt idx="8">
                  <c:v>1.1200000000000001</c:v>
                </c:pt>
                <c:pt idx="9">
                  <c:v>1.18</c:v>
                </c:pt>
                <c:pt idx="10">
                  <c:v>1.17</c:v>
                </c:pt>
                <c:pt idx="11">
                  <c:v>1.1399999999999999</c:v>
                </c:pt>
                <c:pt idx="12">
                  <c:v>1.01</c:v>
                </c:pt>
                <c:pt idx="13">
                  <c:v>1.02</c:v>
                </c:pt>
                <c:pt idx="14">
                  <c:v>0.99</c:v>
                </c:pt>
                <c:pt idx="15">
                  <c:v>1.02</c:v>
                </c:pt>
                <c:pt idx="16">
                  <c:v>0.9</c:v>
                </c:pt>
                <c:pt idx="17">
                  <c:v>0.9</c:v>
                </c:pt>
                <c:pt idx="18">
                  <c:v>0.95</c:v>
                </c:pt>
                <c:pt idx="19">
                  <c:v>0.98</c:v>
                </c:pt>
                <c:pt idx="20">
                  <c:v>1.1499999999999999</c:v>
                </c:pt>
                <c:pt idx="21">
                  <c:v>1.1299999999999999</c:v>
                </c:pt>
                <c:pt idx="22">
                  <c:v>1.05</c:v>
                </c:pt>
                <c:pt idx="23">
                  <c:v>1.1200000000000001</c:v>
                </c:pt>
                <c:pt idx="24">
                  <c:v>1.02</c:v>
                </c:pt>
                <c:pt idx="25">
                  <c:v>0.91</c:v>
                </c:pt>
                <c:pt idx="26">
                  <c:v>0.86</c:v>
                </c:pt>
                <c:pt idx="27">
                  <c:v>1.3851454048029184</c:v>
                </c:pt>
                <c:pt idx="28">
                  <c:v>1.2876165113182423</c:v>
                </c:pt>
                <c:pt idx="29">
                  <c:v>1.1978827880874945</c:v>
                </c:pt>
                <c:pt idx="30">
                  <c:v>1.1568827981182246</c:v>
                </c:pt>
                <c:pt idx="31">
                  <c:v>1.092162014773685</c:v>
                </c:pt>
                <c:pt idx="32">
                  <c:v>1.1075306132566556</c:v>
                </c:pt>
                <c:pt idx="33">
                  <c:v>1.0455797423367392</c:v>
                </c:pt>
                <c:pt idx="34">
                  <c:v>1.0093291870279875</c:v>
                </c:pt>
                <c:pt idx="35">
                  <c:v>0.84077120129432381</c:v>
                </c:pt>
                <c:pt idx="36">
                  <c:v>0.87447755157071594</c:v>
                </c:pt>
                <c:pt idx="37">
                  <c:v>0.96362214692631343</c:v>
                </c:pt>
                <c:pt idx="38">
                  <c:v>0.95716821188765189</c:v>
                </c:pt>
                <c:pt idx="39">
                  <c:v>1.0900000000000001</c:v>
                </c:pt>
                <c:pt idx="40">
                  <c:v>1.07</c:v>
                </c:pt>
                <c:pt idx="41">
                  <c:v>1.1399999999999999</c:v>
                </c:pt>
                <c:pt idx="42">
                  <c:v>1.0900000000000001</c:v>
                </c:pt>
                <c:pt idx="43">
                  <c:v>1.2</c:v>
                </c:pt>
                <c:pt idx="44">
                  <c:v>1.1499999999999999</c:v>
                </c:pt>
                <c:pt idx="45">
                  <c:v>1.26</c:v>
                </c:pt>
                <c:pt idx="46">
                  <c:v>1.27</c:v>
                </c:pt>
                <c:pt idx="47">
                  <c:v>1.05</c:v>
                </c:pt>
                <c:pt idx="48">
                  <c:v>1.07</c:v>
                </c:pt>
                <c:pt idx="49">
                  <c:v>1.52</c:v>
                </c:pt>
                <c:pt idx="50">
                  <c:v>1.57</c:v>
                </c:pt>
                <c:pt idx="51">
                  <c:v>1.29</c:v>
                </c:pt>
                <c:pt idx="52">
                  <c:v>1.2</c:v>
                </c:pt>
                <c:pt idx="53">
                  <c:v>0.94110472376171472</c:v>
                </c:pt>
                <c:pt idx="54">
                  <c:v>0.96787697877522005</c:v>
                </c:pt>
                <c:pt idx="55">
                  <c:v>0.92074811649184529</c:v>
                </c:pt>
                <c:pt idx="56">
                  <c:v>0.87678174520350582</c:v>
                </c:pt>
                <c:pt idx="57">
                  <c:v>1.228064258704199</c:v>
                </c:pt>
                <c:pt idx="58">
                  <c:v>1.0985319442541244</c:v>
                </c:pt>
                <c:pt idx="59">
                  <c:v>1.05230422311384</c:v>
                </c:pt>
                <c:pt idx="60">
                  <c:v>0.93284777441089395</c:v>
                </c:pt>
                <c:pt idx="61">
                  <c:v>1.1433443647858197</c:v>
                </c:pt>
                <c:pt idx="62">
                  <c:v>1.0345367541854751</c:v>
                </c:pt>
                <c:pt idx="63">
                  <c:v>1.0563491655581598</c:v>
                </c:pt>
                <c:pt idx="64">
                  <c:v>1.0177694991396591</c:v>
                </c:pt>
                <c:pt idx="65">
                  <c:v>1.0281305704136359</c:v>
                </c:pt>
                <c:pt idx="66">
                  <c:v>1.0009456398070251</c:v>
                </c:pt>
                <c:pt idx="67">
                  <c:v>1.1344586097098648</c:v>
                </c:pt>
                <c:pt idx="68">
                  <c:v>1.0148664819042728</c:v>
                </c:pt>
                <c:pt idx="69">
                  <c:v>1.0399104997855271</c:v>
                </c:pt>
                <c:pt idx="70">
                  <c:v>1.0622541232769782</c:v>
                </c:pt>
                <c:pt idx="71">
                  <c:v>0.97736556782760275</c:v>
                </c:pt>
                <c:pt idx="72">
                  <c:v>0.93111584543495696</c:v>
                </c:pt>
                <c:pt idx="73">
                  <c:v>0.92801895125181899</c:v>
                </c:pt>
                <c:pt idx="74">
                  <c:v>0.85834723380700673</c:v>
                </c:pt>
                <c:pt idx="75">
                  <c:v>0.83184269716222559</c:v>
                </c:pt>
                <c:pt idx="76">
                  <c:v>1.0907933784358415</c:v>
                </c:pt>
                <c:pt idx="77">
                  <c:v>0.88921200699466563</c:v>
                </c:pt>
                <c:pt idx="78">
                  <c:v>0.95363316649193308</c:v>
                </c:pt>
                <c:pt idx="79">
                  <c:v>1.0217890652568922</c:v>
                </c:pt>
                <c:pt idx="80">
                  <c:v>2.0982877089378458</c:v>
                </c:pt>
                <c:pt idx="81">
                  <c:v>1.6556924398528725</c:v>
                </c:pt>
                <c:pt idx="82">
                  <c:v>1.9129802599668224</c:v>
                </c:pt>
                <c:pt idx="83">
                  <c:v>1.209637679507457</c:v>
                </c:pt>
                <c:pt idx="84">
                  <c:v>1.2231403129670606</c:v>
                </c:pt>
                <c:pt idx="85">
                  <c:v>1.3688848408213352</c:v>
                </c:pt>
                <c:pt idx="86">
                  <c:v>1.3593516224859929</c:v>
                </c:pt>
                <c:pt idx="87">
                  <c:v>1.2906827751806056</c:v>
                </c:pt>
                <c:pt idx="88">
                  <c:v>1.0162674921338475</c:v>
                </c:pt>
                <c:pt idx="89">
                  <c:v>1.6153580526089693</c:v>
                </c:pt>
                <c:pt idx="90">
                  <c:v>2.4128703716133288</c:v>
                </c:pt>
                <c:pt idx="91">
                  <c:v>1.591279845527797</c:v>
                </c:pt>
                <c:pt idx="92">
                  <c:v>1.4847598761541816</c:v>
                </c:pt>
                <c:pt idx="93">
                  <c:v>1.1254729717185525</c:v>
                </c:pt>
                <c:pt idx="94">
                  <c:v>1.3544032837924467</c:v>
                </c:pt>
                <c:pt idx="95">
                  <c:v>1.5667217338264392</c:v>
                </c:pt>
                <c:pt idx="96">
                  <c:v>1.4031812021804693</c:v>
                </c:pt>
                <c:pt idx="97">
                  <c:v>1.4030945443552136</c:v>
                </c:pt>
                <c:pt idx="98">
                  <c:v>1.3275733711584332</c:v>
                </c:pt>
                <c:pt idx="99">
                  <c:v>1.2589851778208847</c:v>
                </c:pt>
                <c:pt idx="100">
                  <c:v>1.3336226108374798</c:v>
                </c:pt>
                <c:pt idx="101">
                  <c:v>1.0678076829794465</c:v>
                </c:pt>
                <c:pt idx="102">
                  <c:v>1.0477363007933436</c:v>
                </c:pt>
                <c:pt idx="103">
                  <c:v>1.1012024667108917</c:v>
                </c:pt>
                <c:pt idx="104">
                  <c:v>2.417437862887978</c:v>
                </c:pt>
                <c:pt idx="105">
                  <c:v>1.5014168516137647</c:v>
                </c:pt>
                <c:pt idx="106">
                  <c:v>2.1522863348818237</c:v>
                </c:pt>
                <c:pt idx="107">
                  <c:v>1.6247614225237093</c:v>
                </c:pt>
                <c:pt idx="108">
                  <c:v>1.6898518828626057</c:v>
                </c:pt>
                <c:pt idx="109">
                  <c:v>1.5056627810915122</c:v>
                </c:pt>
                <c:pt idx="110">
                  <c:v>1.4689646940956744</c:v>
                </c:pt>
                <c:pt idx="111">
                  <c:v>1.1495936044794224</c:v>
                </c:pt>
                <c:pt idx="112">
                  <c:v>1.4683001926610408</c:v>
                </c:pt>
                <c:pt idx="113">
                  <c:v>2.2200322184676864</c:v>
                </c:pt>
                <c:pt idx="114">
                  <c:v>1.2460092501100619</c:v>
                </c:pt>
                <c:pt idx="115">
                  <c:v>1.3532762062532833</c:v>
                </c:pt>
                <c:pt idx="116">
                  <c:v>1.135716936198276</c:v>
                </c:pt>
                <c:pt idx="117">
                  <c:v>1.3444762750884751</c:v>
                </c:pt>
                <c:pt idx="118">
                  <c:v>1.1341454335205015</c:v>
                </c:pt>
                <c:pt idx="119">
                  <c:v>1.1345649768134267</c:v>
                </c:pt>
                <c:pt idx="120">
                  <c:v>1.2503496926745554</c:v>
                </c:pt>
                <c:pt idx="121">
                  <c:v>1.1351511241059604</c:v>
                </c:pt>
                <c:pt idx="122">
                  <c:v>1.1895861768567411</c:v>
                </c:pt>
                <c:pt idx="123">
                  <c:v>0.97255360117536727</c:v>
                </c:pt>
                <c:pt idx="124">
                  <c:v>0.94610378299821241</c:v>
                </c:pt>
                <c:pt idx="125">
                  <c:v>0.99403454116328427</c:v>
                </c:pt>
                <c:pt idx="126">
                  <c:v>0.95972133670581761</c:v>
                </c:pt>
                <c:pt idx="127">
                  <c:v>1.3187467354047528</c:v>
                </c:pt>
                <c:pt idx="128">
                  <c:v>1.239191069715964</c:v>
                </c:pt>
                <c:pt idx="129">
                  <c:v>1.2993485286428768</c:v>
                </c:pt>
                <c:pt idx="130">
                  <c:v>0.74543353583675553</c:v>
                </c:pt>
                <c:pt idx="131">
                  <c:v>0.8078387533711695</c:v>
                </c:pt>
                <c:pt idx="132">
                  <c:v>1.1487806685089965</c:v>
                </c:pt>
                <c:pt idx="133">
                  <c:v>1.1515217195994707</c:v>
                </c:pt>
                <c:pt idx="134">
                  <c:v>0.98987902923562388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D01-4935-B8DE-08BE847D5514}"/>
            </c:ext>
          </c:extLst>
        </c:ser>
        <c:ser>
          <c:idx val="2"/>
          <c:order val="2"/>
          <c:tx>
            <c:v>Circular with Moment</c:v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marker>
          <c:xVal>
            <c:numRef>
              <c:f>[1]Graphs!$D$141:$D$254</c:f>
              <c:numCache>
                <c:formatCode>General</c:formatCode>
                <c:ptCount val="114"/>
                <c:pt idx="0">
                  <c:v>4.0060240963855422</c:v>
                </c:pt>
                <c:pt idx="1">
                  <c:v>4.0060240963855422</c:v>
                </c:pt>
                <c:pt idx="2">
                  <c:v>4.0060240963855422</c:v>
                </c:pt>
                <c:pt idx="3">
                  <c:v>4.0060240963855422</c:v>
                </c:pt>
                <c:pt idx="4">
                  <c:v>4.0060240963855422</c:v>
                </c:pt>
                <c:pt idx="5">
                  <c:v>4.0060240963855422</c:v>
                </c:pt>
                <c:pt idx="6">
                  <c:v>9.0060240963855414</c:v>
                </c:pt>
                <c:pt idx="7">
                  <c:v>9.0060240963855414</c:v>
                </c:pt>
                <c:pt idx="8">
                  <c:v>9.0060240963855414</c:v>
                </c:pt>
                <c:pt idx="9">
                  <c:v>9.0060240963855414</c:v>
                </c:pt>
                <c:pt idx="10">
                  <c:v>9.0060240963855414</c:v>
                </c:pt>
                <c:pt idx="11">
                  <c:v>9.0060240963855414</c:v>
                </c:pt>
                <c:pt idx="12">
                  <c:v>11.987951807228916</c:v>
                </c:pt>
                <c:pt idx="13">
                  <c:v>11.987951807228916</c:v>
                </c:pt>
                <c:pt idx="14">
                  <c:v>11.987951807228916</c:v>
                </c:pt>
                <c:pt idx="15">
                  <c:v>11.987951807228916</c:v>
                </c:pt>
                <c:pt idx="16">
                  <c:v>11.987951807228916</c:v>
                </c:pt>
                <c:pt idx="17">
                  <c:v>11.987951807228916</c:v>
                </c:pt>
                <c:pt idx="18">
                  <c:v>18.012048192771083</c:v>
                </c:pt>
                <c:pt idx="19">
                  <c:v>18.012048192771083</c:v>
                </c:pt>
                <c:pt idx="20">
                  <c:v>13.493975903614459</c:v>
                </c:pt>
                <c:pt idx="21">
                  <c:v>13.493975903614459</c:v>
                </c:pt>
                <c:pt idx="22">
                  <c:v>8.0120481927710845</c:v>
                </c:pt>
                <c:pt idx="23">
                  <c:v>8.0120481927710845</c:v>
                </c:pt>
                <c:pt idx="24">
                  <c:v>8.0120481927710845</c:v>
                </c:pt>
                <c:pt idx="25">
                  <c:v>11.987951807228916</c:v>
                </c:pt>
                <c:pt idx="26">
                  <c:v>11.987951807228916</c:v>
                </c:pt>
                <c:pt idx="27">
                  <c:v>4.0012106537530272</c:v>
                </c:pt>
                <c:pt idx="28">
                  <c:v>4.0012106537530272</c:v>
                </c:pt>
                <c:pt idx="29">
                  <c:v>4.0012106537530272</c:v>
                </c:pt>
                <c:pt idx="30">
                  <c:v>8.0024213075060544</c:v>
                </c:pt>
                <c:pt idx="31">
                  <c:v>8.0024213075060544</c:v>
                </c:pt>
                <c:pt idx="32">
                  <c:v>8.0024213075060544</c:v>
                </c:pt>
                <c:pt idx="33">
                  <c:v>11.997578692493947</c:v>
                </c:pt>
                <c:pt idx="34">
                  <c:v>11.997578692493947</c:v>
                </c:pt>
                <c:pt idx="35">
                  <c:v>11.997578692493947</c:v>
                </c:pt>
                <c:pt idx="36">
                  <c:v>18.002421307506054</c:v>
                </c:pt>
                <c:pt idx="37">
                  <c:v>18.002421307506054</c:v>
                </c:pt>
                <c:pt idx="38">
                  <c:v>18.002421307506054</c:v>
                </c:pt>
                <c:pt idx="39">
                  <c:v>24.001210653753027</c:v>
                </c:pt>
                <c:pt idx="40">
                  <c:v>24.001210653753027</c:v>
                </c:pt>
                <c:pt idx="41">
                  <c:v>24.001210653753027</c:v>
                </c:pt>
                <c:pt idx="42">
                  <c:v>30.000000000000004</c:v>
                </c:pt>
                <c:pt idx="43">
                  <c:v>30.000000000000004</c:v>
                </c:pt>
                <c:pt idx="44">
                  <c:v>30.000000000000004</c:v>
                </c:pt>
                <c:pt idx="45">
                  <c:v>15</c:v>
                </c:pt>
                <c:pt idx="46">
                  <c:v>15</c:v>
                </c:pt>
                <c:pt idx="47">
                  <c:v>15</c:v>
                </c:pt>
                <c:pt idx="48">
                  <c:v>15</c:v>
                </c:pt>
                <c:pt idx="49">
                  <c:v>5.833333333333333</c:v>
                </c:pt>
                <c:pt idx="50">
                  <c:v>4.8888888888888893</c:v>
                </c:pt>
                <c:pt idx="51">
                  <c:v>4.416666666666667</c:v>
                </c:pt>
                <c:pt idx="52">
                  <c:v>4.1333333333333337</c:v>
                </c:pt>
                <c:pt idx="53">
                  <c:v>5.833333333333333</c:v>
                </c:pt>
                <c:pt idx="54">
                  <c:v>4.8888888888888893</c:v>
                </c:pt>
                <c:pt idx="55">
                  <c:v>4.416666666666667</c:v>
                </c:pt>
                <c:pt idx="56">
                  <c:v>5.2666666666666666</c:v>
                </c:pt>
                <c:pt idx="57">
                  <c:v>4.416666666666667</c:v>
                </c:pt>
                <c:pt idx="58">
                  <c:v>5.7306590257879657</c:v>
                </c:pt>
                <c:pt idx="59">
                  <c:v>5.7306590257879657</c:v>
                </c:pt>
                <c:pt idx="60">
                  <c:v>13.287965616045845</c:v>
                </c:pt>
                <c:pt idx="61">
                  <c:v>13.287965616045845</c:v>
                </c:pt>
                <c:pt idx="62">
                  <c:v>21.489971346704873</c:v>
                </c:pt>
                <c:pt idx="63">
                  <c:v>21.489971346704873</c:v>
                </c:pt>
                <c:pt idx="64">
                  <c:v>31.518624641833814</c:v>
                </c:pt>
                <c:pt idx="65">
                  <c:v>31.518624641833814</c:v>
                </c:pt>
                <c:pt idx="66">
                  <c:v>5.7306590257879657</c:v>
                </c:pt>
                <c:pt idx="67">
                  <c:v>5.7306590257879657</c:v>
                </c:pt>
                <c:pt idx="68">
                  <c:v>13.287965616045845</c:v>
                </c:pt>
                <c:pt idx="69">
                  <c:v>13.323782234957021</c:v>
                </c:pt>
                <c:pt idx="70">
                  <c:v>21.489971346704873</c:v>
                </c:pt>
                <c:pt idx="71">
                  <c:v>21.489971346704873</c:v>
                </c:pt>
                <c:pt idx="72">
                  <c:v>31.518624641833814</c:v>
                </c:pt>
                <c:pt idx="73">
                  <c:v>31.518624641833814</c:v>
                </c:pt>
                <c:pt idx="74">
                  <c:v>21.35</c:v>
                </c:pt>
                <c:pt idx="75">
                  <c:v>21.35</c:v>
                </c:pt>
                <c:pt idx="76">
                  <c:v>21.35</c:v>
                </c:pt>
                <c:pt idx="77">
                  <c:v>21.35</c:v>
                </c:pt>
                <c:pt idx="78">
                  <c:v>21.35</c:v>
                </c:pt>
                <c:pt idx="79">
                  <c:v>21.35</c:v>
                </c:pt>
                <c:pt idx="80">
                  <c:v>31.35</c:v>
                </c:pt>
                <c:pt idx="81">
                  <c:v>31.35</c:v>
                </c:pt>
                <c:pt idx="82">
                  <c:v>31.35</c:v>
                </c:pt>
                <c:pt idx="83">
                  <c:v>31.35</c:v>
                </c:pt>
                <c:pt idx="84">
                  <c:v>31.35</c:v>
                </c:pt>
                <c:pt idx="85">
                  <c:v>31.35</c:v>
                </c:pt>
                <c:pt idx="86">
                  <c:v>21.35</c:v>
                </c:pt>
                <c:pt idx="87">
                  <c:v>21.35</c:v>
                </c:pt>
                <c:pt idx="88">
                  <c:v>21.35</c:v>
                </c:pt>
                <c:pt idx="89">
                  <c:v>21.35</c:v>
                </c:pt>
                <c:pt idx="90">
                  <c:v>21.013779527559056</c:v>
                </c:pt>
                <c:pt idx="91">
                  <c:v>21.013779527559056</c:v>
                </c:pt>
                <c:pt idx="92">
                  <c:v>30.856299212598426</c:v>
                </c:pt>
                <c:pt idx="93">
                  <c:v>30.856299212598426</c:v>
                </c:pt>
                <c:pt idx="94">
                  <c:v>30.856299212598426</c:v>
                </c:pt>
                <c:pt idx="95">
                  <c:v>30.856299212598426</c:v>
                </c:pt>
                <c:pt idx="96">
                  <c:v>30.856299212598426</c:v>
                </c:pt>
                <c:pt idx="97">
                  <c:v>30.856299212598426</c:v>
                </c:pt>
                <c:pt idx="98">
                  <c:v>25.08</c:v>
                </c:pt>
                <c:pt idx="99">
                  <c:v>25.08</c:v>
                </c:pt>
                <c:pt idx="100">
                  <c:v>25.08</c:v>
                </c:pt>
                <c:pt idx="101">
                  <c:v>25.08</c:v>
                </c:pt>
                <c:pt idx="102">
                  <c:v>19.581511555277952</c:v>
                </c:pt>
                <c:pt idx="103">
                  <c:v>19.581511555277952</c:v>
                </c:pt>
                <c:pt idx="104">
                  <c:v>19.581511555277952</c:v>
                </c:pt>
                <c:pt idx="105">
                  <c:v>19.581511555277952</c:v>
                </c:pt>
                <c:pt idx="106">
                  <c:v>13.427672955974844</c:v>
                </c:pt>
                <c:pt idx="107">
                  <c:v>13.427672955974844</c:v>
                </c:pt>
                <c:pt idx="108">
                  <c:v>13.427672955974844</c:v>
                </c:pt>
                <c:pt idx="109">
                  <c:v>13.427672955974844</c:v>
                </c:pt>
                <c:pt idx="110">
                  <c:v>13.427672955974844</c:v>
                </c:pt>
                <c:pt idx="111">
                  <c:v>13.427672955974844</c:v>
                </c:pt>
                <c:pt idx="112">
                  <c:v>17.114093959731544</c:v>
                </c:pt>
                <c:pt idx="113">
                  <c:v>17.114093959731544</c:v>
                </c:pt>
              </c:numCache>
            </c:numRef>
          </c:xVal>
          <c:yVal>
            <c:numRef>
              <c:f>[1]Graphs!$C$141:$C$254</c:f>
              <c:numCache>
                <c:formatCode>General</c:formatCode>
                <c:ptCount val="114"/>
                <c:pt idx="0">
                  <c:v>1.2108731466227347</c:v>
                </c:pt>
                <c:pt idx="1">
                  <c:v>1.2389885807504077</c:v>
                </c:pt>
                <c:pt idx="2">
                  <c:v>1.3205537806176784</c:v>
                </c:pt>
                <c:pt idx="3">
                  <c:v>1.3258785942492013</c:v>
                </c:pt>
                <c:pt idx="4">
                  <c:v>1.475991649269311</c:v>
                </c:pt>
                <c:pt idx="5">
                  <c:v>1.3298538622129437</c:v>
                </c:pt>
                <c:pt idx="6">
                  <c:v>1.3704396632366698</c:v>
                </c:pt>
                <c:pt idx="7">
                  <c:v>1.3386342376052385</c:v>
                </c:pt>
                <c:pt idx="8">
                  <c:v>1.2477168949771689</c:v>
                </c:pt>
                <c:pt idx="9">
                  <c:v>1.3093607305936072</c:v>
                </c:pt>
                <c:pt idx="10">
                  <c:v>1.2962138084632517</c:v>
                </c:pt>
                <c:pt idx="11">
                  <c:v>1.265033407572383</c:v>
                </c:pt>
                <c:pt idx="12">
                  <c:v>1.2628865979381443</c:v>
                </c:pt>
                <c:pt idx="13">
                  <c:v>1.1917525773195876</c:v>
                </c:pt>
                <c:pt idx="14">
                  <c:v>1.2829131652661065</c:v>
                </c:pt>
                <c:pt idx="15">
                  <c:v>1.2549019607843137</c:v>
                </c:pt>
                <c:pt idx="16">
                  <c:v>1.1466346153846154</c:v>
                </c:pt>
                <c:pt idx="17">
                  <c:v>1.2379807692307692</c:v>
                </c:pt>
                <c:pt idx="18">
                  <c:v>1.1939252336448598</c:v>
                </c:pt>
                <c:pt idx="19">
                  <c:v>1.2676709154113557</c:v>
                </c:pt>
                <c:pt idx="20">
                  <c:v>1.1927877947295422</c:v>
                </c:pt>
                <c:pt idx="21">
                  <c:v>1.214190093708166</c:v>
                </c:pt>
                <c:pt idx="22">
                  <c:v>1.2773403324584427</c:v>
                </c:pt>
                <c:pt idx="23">
                  <c:v>1.3718285214348207</c:v>
                </c:pt>
                <c:pt idx="24">
                  <c:v>1.4503311258278146</c:v>
                </c:pt>
                <c:pt idx="25">
                  <c:v>1.1949778434268834</c:v>
                </c:pt>
                <c:pt idx="26">
                  <c:v>1.3028064992614476</c:v>
                </c:pt>
                <c:pt idx="27">
                  <c:v>0.94103956555469359</c:v>
                </c:pt>
                <c:pt idx="28">
                  <c:v>1.0161725067385445</c:v>
                </c:pt>
                <c:pt idx="29">
                  <c:v>1.1614255765199162</c:v>
                </c:pt>
                <c:pt idx="30">
                  <c:v>0.88360237892948168</c:v>
                </c:pt>
                <c:pt idx="31">
                  <c:v>0.91515994436717663</c:v>
                </c:pt>
                <c:pt idx="32">
                  <c:v>0.93133047210300424</c:v>
                </c:pt>
                <c:pt idx="33">
                  <c:v>0.89848197343453506</c:v>
                </c:pt>
                <c:pt idx="34">
                  <c:v>0.98109965635738827</c:v>
                </c:pt>
                <c:pt idx="35">
                  <c:v>0.85968819599109136</c:v>
                </c:pt>
                <c:pt idx="36">
                  <c:v>0.90476190476190477</c:v>
                </c:pt>
                <c:pt idx="37">
                  <c:v>0.97457627118644063</c:v>
                </c:pt>
                <c:pt idx="38">
                  <c:v>1.0091743119266054</c:v>
                </c:pt>
                <c:pt idx="39">
                  <c:v>1.0305084745762711</c:v>
                </c:pt>
                <c:pt idx="40">
                  <c:v>0.95628415300546443</c:v>
                </c:pt>
                <c:pt idx="41">
                  <c:v>1.0335820895522387</c:v>
                </c:pt>
                <c:pt idx="42">
                  <c:v>1.1087962962962963</c:v>
                </c:pt>
                <c:pt idx="43">
                  <c:v>1.0766550522648084</c:v>
                </c:pt>
                <c:pt idx="44">
                  <c:v>1.08675799086758</c:v>
                </c:pt>
                <c:pt idx="45">
                  <c:v>1.3065902578796562</c:v>
                </c:pt>
                <c:pt idx="46">
                  <c:v>1.3696275071633237</c:v>
                </c:pt>
                <c:pt idx="47">
                  <c:v>1.3048245614035088</c:v>
                </c:pt>
                <c:pt idx="48">
                  <c:v>1.4035087719298245</c:v>
                </c:pt>
                <c:pt idx="49">
                  <c:v>1.0606312292358804</c:v>
                </c:pt>
                <c:pt idx="50">
                  <c:v>1.0168126923987686</c:v>
                </c:pt>
                <c:pt idx="51">
                  <c:v>1.1124874455975895</c:v>
                </c:pt>
                <c:pt idx="52">
                  <c:v>1.058091286307054</c:v>
                </c:pt>
                <c:pt idx="53">
                  <c:v>1.0098314606741574</c:v>
                </c:pt>
                <c:pt idx="54">
                  <c:v>0.99685658153241652</c:v>
                </c:pt>
                <c:pt idx="55">
                  <c:v>1.0639169625785305</c:v>
                </c:pt>
                <c:pt idx="56">
                  <c:v>1.4225569718037852</c:v>
                </c:pt>
                <c:pt idx="57">
                  <c:v>1.0561497326203209</c:v>
                </c:pt>
                <c:pt idx="58">
                  <c:v>0.77630769230769225</c:v>
                </c:pt>
                <c:pt idx="59">
                  <c:v>0.89712820512820513</c:v>
                </c:pt>
                <c:pt idx="60">
                  <c:v>0.83774104683195594</c:v>
                </c:pt>
                <c:pt idx="61">
                  <c:v>0.83429752066115703</c:v>
                </c:pt>
                <c:pt idx="62">
                  <c:v>1.1929184549356222</c:v>
                </c:pt>
                <c:pt idx="63">
                  <c:v>1.038862660944206</c:v>
                </c:pt>
                <c:pt idx="64">
                  <c:v>1.2050179211469534</c:v>
                </c:pt>
                <c:pt idx="65">
                  <c:v>1.1935483870967742</c:v>
                </c:pt>
                <c:pt idx="66">
                  <c:v>0.83466666666666667</c:v>
                </c:pt>
                <c:pt idx="67">
                  <c:v>0.85661538461538467</c:v>
                </c:pt>
                <c:pt idx="68">
                  <c:v>0.83947730398899578</c:v>
                </c:pt>
                <c:pt idx="69">
                  <c:v>0.93600000000000005</c:v>
                </c:pt>
                <c:pt idx="70">
                  <c:v>1.1608369098712448</c:v>
                </c:pt>
                <c:pt idx="71">
                  <c:v>1.2210300429184548</c:v>
                </c:pt>
                <c:pt idx="72">
                  <c:v>1.2272401433691755</c:v>
                </c:pt>
                <c:pt idx="73">
                  <c:v>1.1967741935483871</c:v>
                </c:pt>
                <c:pt idx="74">
                  <c:v>0.89</c:v>
                </c:pt>
                <c:pt idx="75">
                  <c:v>0.95520325203252032</c:v>
                </c:pt>
                <c:pt idx="76">
                  <c:v>1.0950660792951543</c:v>
                </c:pt>
                <c:pt idx="77">
                  <c:v>1.1397744360902256</c:v>
                </c:pt>
                <c:pt idx="78">
                  <c:v>1.1436286919831224</c:v>
                </c:pt>
                <c:pt idx="79">
                  <c:v>1.1341176470588237</c:v>
                </c:pt>
                <c:pt idx="80">
                  <c:v>1.0711450381679388</c:v>
                </c:pt>
                <c:pt idx="81">
                  <c:v>1.1005747126436782</c:v>
                </c:pt>
                <c:pt idx="82">
                  <c:v>1.1561594202898551</c:v>
                </c:pt>
                <c:pt idx="83">
                  <c:v>1.1168478260869565</c:v>
                </c:pt>
                <c:pt idx="84">
                  <c:v>1.1290845070422537</c:v>
                </c:pt>
                <c:pt idx="85">
                  <c:v>1.7106382978723405</c:v>
                </c:pt>
                <c:pt idx="86">
                  <c:v>0.93756944444444434</c:v>
                </c:pt>
                <c:pt idx="87">
                  <c:v>0.92148571428571424</c:v>
                </c:pt>
                <c:pt idx="88">
                  <c:v>1.0017571884984027</c:v>
                </c:pt>
                <c:pt idx="89">
                  <c:v>0.98294117647058821</c:v>
                </c:pt>
                <c:pt idx="90">
                  <c:v>0.97176470588235286</c:v>
                </c:pt>
                <c:pt idx="91">
                  <c:v>1.0673000000000001</c:v>
                </c:pt>
                <c:pt idx="92">
                  <c:v>1.0952577319587629</c:v>
                </c:pt>
                <c:pt idx="93">
                  <c:v>1.1055725190839696</c:v>
                </c:pt>
                <c:pt idx="94">
                  <c:v>1.1452970297029703</c:v>
                </c:pt>
                <c:pt idx="95">
                  <c:v>1.1261764705882353</c:v>
                </c:pt>
                <c:pt idx="96">
                  <c:v>1.204</c:v>
                </c:pt>
                <c:pt idx="97">
                  <c:v>1.1866906474820142</c:v>
                </c:pt>
                <c:pt idx="98">
                  <c:v>1.2158205128205128</c:v>
                </c:pt>
                <c:pt idx="99">
                  <c:v>1.2369649805447469</c:v>
                </c:pt>
                <c:pt idx="100">
                  <c:v>1.2454707379134862</c:v>
                </c:pt>
                <c:pt idx="101">
                  <c:v>1.2518217054263567</c:v>
                </c:pt>
                <c:pt idx="102">
                  <c:v>1.1126373626373627</c:v>
                </c:pt>
                <c:pt idx="103">
                  <c:v>1.1265964912280702</c:v>
                </c:pt>
                <c:pt idx="104">
                  <c:v>1.1226415094339623</c:v>
                </c:pt>
                <c:pt idx="105">
                  <c:v>1.1670238095238097</c:v>
                </c:pt>
                <c:pt idx="106">
                  <c:v>0.7807339449541284</c:v>
                </c:pt>
                <c:pt idx="107">
                  <c:v>0.81414701803051315</c:v>
                </c:pt>
                <c:pt idx="108">
                  <c:v>1.0419161676646707</c:v>
                </c:pt>
                <c:pt idx="109">
                  <c:v>0.97531687791861243</c:v>
                </c:pt>
                <c:pt idx="110">
                  <c:v>0.97819114817190511</c:v>
                </c:pt>
                <c:pt idx="111">
                  <c:v>1.1832760595647194</c:v>
                </c:pt>
                <c:pt idx="112">
                  <c:v>0.87104283054003728</c:v>
                </c:pt>
                <c:pt idx="113">
                  <c:v>0.93789035392088826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D01-4935-B8DE-08BE847D5514}"/>
            </c:ext>
          </c:extLst>
        </c:ser>
        <c:ser>
          <c:idx val="3"/>
          <c:order val="3"/>
          <c:tx>
            <c:v>Circular No Moment</c:v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circle"/>
            <c:size val="5"/>
            <c:spPr>
              <a:noFill/>
              <a:ln w="9525" cap="flat" cmpd="sng" algn="ctr">
                <a:solidFill>
                  <a:schemeClr val="dk1">
                    <a:tint val="98500"/>
                    <a:shade val="95000"/>
                  </a:schemeClr>
                </a:solidFill>
                <a:round/>
              </a:ln>
              <a:effectLst/>
            </c:spPr>
          </c:marker>
          <c:xVal>
            <c:numRef>
              <c:f>[1]Graphs!$D$256:$D$366</c:f>
              <c:numCache>
                <c:formatCode>General</c:formatCode>
                <c:ptCount val="111"/>
                <c:pt idx="0">
                  <c:v>20</c:v>
                </c:pt>
                <c:pt idx="1">
                  <c:v>15.051546391752577</c:v>
                </c:pt>
                <c:pt idx="2">
                  <c:v>10.098510882016036</c:v>
                </c:pt>
                <c:pt idx="3">
                  <c:v>4.3207331042382586</c:v>
                </c:pt>
                <c:pt idx="4">
                  <c:v>4.3089244851258579</c:v>
                </c:pt>
                <c:pt idx="5">
                  <c:v>4.2941847206385404</c:v>
                </c:pt>
                <c:pt idx="6">
                  <c:v>45.452631578947368</c:v>
                </c:pt>
                <c:pt idx="7">
                  <c:v>45.354330708661415</c:v>
                </c:pt>
                <c:pt idx="8">
                  <c:v>45.235602094240839</c:v>
                </c:pt>
                <c:pt idx="9">
                  <c:v>29.858267716535433</c:v>
                </c:pt>
                <c:pt idx="10">
                  <c:v>29.858267716535433</c:v>
                </c:pt>
                <c:pt idx="11">
                  <c:v>29.780104712041886</c:v>
                </c:pt>
                <c:pt idx="12">
                  <c:v>20.340314136125656</c:v>
                </c:pt>
                <c:pt idx="13">
                  <c:v>20.388451443569554</c:v>
                </c:pt>
                <c:pt idx="14">
                  <c:v>20.401574803149607</c:v>
                </c:pt>
                <c:pt idx="15">
                  <c:v>15.38219895287958</c:v>
                </c:pt>
                <c:pt idx="16">
                  <c:v>15.398950131233596</c:v>
                </c:pt>
                <c:pt idx="17">
                  <c:v>15.452631578947368</c:v>
                </c:pt>
                <c:pt idx="18">
                  <c:v>10.445026178010471</c:v>
                </c:pt>
                <c:pt idx="19">
                  <c:v>10.414698162729659</c:v>
                </c:pt>
                <c:pt idx="20">
                  <c:v>10.446194225721785</c:v>
                </c:pt>
                <c:pt idx="21">
                  <c:v>5.2913385826771657</c:v>
                </c:pt>
                <c:pt idx="22">
                  <c:v>5.2748691099476437</c:v>
                </c:pt>
                <c:pt idx="23">
                  <c:v>5.2879581151832458</c:v>
                </c:pt>
                <c:pt idx="24">
                  <c:v>3.2</c:v>
                </c:pt>
                <c:pt idx="25">
                  <c:v>5.333333333333333</c:v>
                </c:pt>
                <c:pt idx="26">
                  <c:v>5.333333333333333</c:v>
                </c:pt>
                <c:pt idx="27">
                  <c:v>5.333333333333333</c:v>
                </c:pt>
                <c:pt idx="28">
                  <c:v>3.2</c:v>
                </c:pt>
                <c:pt idx="29">
                  <c:v>5.333333333333333</c:v>
                </c:pt>
                <c:pt idx="30">
                  <c:v>12.349490583513431</c:v>
                </c:pt>
                <c:pt idx="31">
                  <c:v>6.5314285714285711</c:v>
                </c:pt>
                <c:pt idx="32">
                  <c:v>6.5314285714285711</c:v>
                </c:pt>
                <c:pt idx="33">
                  <c:v>21.771428571428572</c:v>
                </c:pt>
                <c:pt idx="34">
                  <c:v>5.1370786516853935</c:v>
                </c:pt>
                <c:pt idx="35">
                  <c:v>5.1370786516853935</c:v>
                </c:pt>
                <c:pt idx="36">
                  <c:v>17.123595505617978</c:v>
                </c:pt>
                <c:pt idx="37">
                  <c:v>8.0024213075060544</c:v>
                </c:pt>
                <c:pt idx="38">
                  <c:v>11.997578692493947</c:v>
                </c:pt>
                <c:pt idx="39">
                  <c:v>18.002421307506054</c:v>
                </c:pt>
                <c:pt idx="40">
                  <c:v>24.001210653753027</c:v>
                </c:pt>
                <c:pt idx="41">
                  <c:v>30.000000000000004</c:v>
                </c:pt>
                <c:pt idx="42">
                  <c:v>9</c:v>
                </c:pt>
                <c:pt idx="43">
                  <c:v>9</c:v>
                </c:pt>
                <c:pt idx="44">
                  <c:v>15</c:v>
                </c:pt>
                <c:pt idx="45">
                  <c:v>15</c:v>
                </c:pt>
                <c:pt idx="46">
                  <c:v>30</c:v>
                </c:pt>
                <c:pt idx="47">
                  <c:v>30</c:v>
                </c:pt>
                <c:pt idx="48">
                  <c:v>4.8888888888888893</c:v>
                </c:pt>
                <c:pt idx="49">
                  <c:v>5.2666666666666666</c:v>
                </c:pt>
                <c:pt idx="50">
                  <c:v>8.7070091423596008</c:v>
                </c:pt>
                <c:pt idx="51">
                  <c:v>13.0605137135394</c:v>
                </c:pt>
                <c:pt idx="52">
                  <c:v>17.414018284719202</c:v>
                </c:pt>
                <c:pt idx="53">
                  <c:v>21.767522855898999</c:v>
                </c:pt>
                <c:pt idx="54">
                  <c:v>7.855459544383347</c:v>
                </c:pt>
                <c:pt idx="55">
                  <c:v>11.783189316575021</c:v>
                </c:pt>
                <c:pt idx="56">
                  <c:v>15.710919088766694</c:v>
                </c:pt>
                <c:pt idx="57">
                  <c:v>19.638648860958366</c:v>
                </c:pt>
                <c:pt idx="58">
                  <c:v>7.1839080459770122</c:v>
                </c:pt>
                <c:pt idx="59">
                  <c:v>10.775862068965518</c:v>
                </c:pt>
                <c:pt idx="60">
                  <c:v>14.367816091954024</c:v>
                </c:pt>
                <c:pt idx="61">
                  <c:v>17.959770114942529</c:v>
                </c:pt>
                <c:pt idx="62">
                  <c:v>6.5616797900262469</c:v>
                </c:pt>
                <c:pt idx="63">
                  <c:v>9.8425196850393704</c:v>
                </c:pt>
                <c:pt idx="64">
                  <c:v>13.123359580052494</c:v>
                </c:pt>
                <c:pt idx="65">
                  <c:v>16.404199475065617</c:v>
                </c:pt>
                <c:pt idx="66">
                  <c:v>6.0569351907934585</c:v>
                </c:pt>
                <c:pt idx="67">
                  <c:v>9.0854027861901887</c:v>
                </c:pt>
                <c:pt idx="68">
                  <c:v>12.113870381586917</c:v>
                </c:pt>
                <c:pt idx="69">
                  <c:v>15.142337976983647</c:v>
                </c:pt>
                <c:pt idx="70">
                  <c:v>5.1626226122870422</c:v>
                </c:pt>
                <c:pt idx="71">
                  <c:v>7.7439339184305629</c:v>
                </c:pt>
                <c:pt idx="72">
                  <c:v>10.325245224574084</c:v>
                </c:pt>
                <c:pt idx="73">
                  <c:v>12.906556530717605</c:v>
                </c:pt>
                <c:pt idx="74">
                  <c:v>4.5</c:v>
                </c:pt>
                <c:pt idx="75">
                  <c:v>6</c:v>
                </c:pt>
                <c:pt idx="76">
                  <c:v>5.2486550321480125</c:v>
                </c:pt>
                <c:pt idx="77">
                  <c:v>5.2548607461902259</c:v>
                </c:pt>
                <c:pt idx="78">
                  <c:v>5.2555511759295754</c:v>
                </c:pt>
                <c:pt idx="79">
                  <c:v>5.2500328127050793</c:v>
                </c:pt>
                <c:pt idx="80">
                  <c:v>5.2742616033755274</c:v>
                </c:pt>
                <c:pt idx="81">
                  <c:v>5.2652362774779515</c:v>
                </c:pt>
                <c:pt idx="82">
                  <c:v>5.2507219742714621</c:v>
                </c:pt>
                <c:pt idx="83">
                  <c:v>13.427672955974844</c:v>
                </c:pt>
                <c:pt idx="84">
                  <c:v>13.427672955974844</c:v>
                </c:pt>
                <c:pt idx="85">
                  <c:v>13.427672955974844</c:v>
                </c:pt>
                <c:pt idx="86">
                  <c:v>5.2493438320209975</c:v>
                </c:pt>
                <c:pt idx="87">
                  <c:v>3.0873726458783577</c:v>
                </c:pt>
                <c:pt idx="88">
                  <c:v>3.6380145278450366</c:v>
                </c:pt>
                <c:pt idx="89">
                  <c:v>3.6380145278450366</c:v>
                </c:pt>
                <c:pt idx="90">
                  <c:v>2.63</c:v>
                </c:pt>
                <c:pt idx="91">
                  <c:v>2.6191723415400734</c:v>
                </c:pt>
                <c:pt idx="92">
                  <c:v>2.6186937133863775</c:v>
                </c:pt>
                <c:pt idx="93">
                  <c:v>2.9680365296803655</c:v>
                </c:pt>
                <c:pt idx="94">
                  <c:v>2.9680365296803655</c:v>
                </c:pt>
                <c:pt idx="95">
                  <c:v>2.9680365296803655</c:v>
                </c:pt>
                <c:pt idx="96">
                  <c:v>3.0909090909090908</c:v>
                </c:pt>
                <c:pt idx="97">
                  <c:v>3.0909090909090908</c:v>
                </c:pt>
                <c:pt idx="98">
                  <c:v>3.0909090909090908</c:v>
                </c:pt>
                <c:pt idx="99">
                  <c:v>3</c:v>
                </c:pt>
                <c:pt idx="100">
                  <c:v>3</c:v>
                </c:pt>
                <c:pt idx="101">
                  <c:v>3</c:v>
                </c:pt>
                <c:pt idx="102">
                  <c:v>3</c:v>
                </c:pt>
                <c:pt idx="103">
                  <c:v>3.5829451809387316</c:v>
                </c:pt>
                <c:pt idx="104">
                  <c:v>3.5829451809387316</c:v>
                </c:pt>
                <c:pt idx="105">
                  <c:v>3.5198873636043646</c:v>
                </c:pt>
                <c:pt idx="106">
                  <c:v>2.6246719160104988</c:v>
                </c:pt>
                <c:pt idx="107">
                  <c:v>2.6246719160104988</c:v>
                </c:pt>
                <c:pt idx="108">
                  <c:v>2.6246719160104988</c:v>
                </c:pt>
                <c:pt idx="109">
                  <c:v>2.6246719160104988</c:v>
                </c:pt>
                <c:pt idx="110">
                  <c:v>2.6246719160104988</c:v>
                </c:pt>
              </c:numCache>
            </c:numRef>
          </c:xVal>
          <c:yVal>
            <c:numRef>
              <c:f>[1]Graphs!$C$256:$C$366</c:f>
              <c:numCache>
                <c:formatCode>General</c:formatCode>
                <c:ptCount val="111"/>
                <c:pt idx="0">
                  <c:v>0.98159420631707051</c:v>
                </c:pt>
                <c:pt idx="1">
                  <c:v>0.97832775519470694</c:v>
                </c:pt>
                <c:pt idx="2">
                  <c:v>1.1367685974112471</c:v>
                </c:pt>
                <c:pt idx="3">
                  <c:v>1.0157020767547671</c:v>
                </c:pt>
                <c:pt idx="4">
                  <c:v>1.0208983413261177</c:v>
                </c:pt>
                <c:pt idx="5">
                  <c:v>1.0673695704610073</c:v>
                </c:pt>
                <c:pt idx="6">
                  <c:v>1.5626382364671483</c:v>
                </c:pt>
                <c:pt idx="7">
                  <c:v>1.2094241433019504</c:v>
                </c:pt>
                <c:pt idx="8">
                  <c:v>1.0993521488665376</c:v>
                </c:pt>
                <c:pt idx="9">
                  <c:v>1.0611456047033034</c:v>
                </c:pt>
                <c:pt idx="10">
                  <c:v>1.081427861872462</c:v>
                </c:pt>
                <c:pt idx="11">
                  <c:v>1.0889931350229345</c:v>
                </c:pt>
                <c:pt idx="12">
                  <c:v>0.95417791571832644</c:v>
                </c:pt>
                <c:pt idx="13">
                  <c:v>1.0676740029392504</c:v>
                </c:pt>
                <c:pt idx="14">
                  <c:v>1.0680921950363158</c:v>
                </c:pt>
                <c:pt idx="15">
                  <c:v>0.99252418610120752</c:v>
                </c:pt>
                <c:pt idx="16">
                  <c:v>0.9935521144628241</c:v>
                </c:pt>
                <c:pt idx="17">
                  <c:v>1.1244015971385457</c:v>
                </c:pt>
                <c:pt idx="18">
                  <c:v>1.1062011464281756</c:v>
                </c:pt>
                <c:pt idx="19">
                  <c:v>1.0951791215827997</c:v>
                </c:pt>
                <c:pt idx="20">
                  <c:v>1.1352304125221604</c:v>
                </c:pt>
                <c:pt idx="21">
                  <c:v>1.1108414572072616</c:v>
                </c:pt>
                <c:pt idx="22">
                  <c:v>1.0931590316801891</c:v>
                </c:pt>
                <c:pt idx="23">
                  <c:v>1.1575028983479443</c:v>
                </c:pt>
                <c:pt idx="24">
                  <c:v>1.0633729748277148</c:v>
                </c:pt>
                <c:pt idx="25">
                  <c:v>1.0584330595851204</c:v>
                </c:pt>
                <c:pt idx="26">
                  <c:v>1.1965531373151135</c:v>
                </c:pt>
                <c:pt idx="27">
                  <c:v>1.1598657595326416</c:v>
                </c:pt>
                <c:pt idx="28">
                  <c:v>1.0843079367172781</c:v>
                </c:pt>
                <c:pt idx="29">
                  <c:v>1.2370572158890625</c:v>
                </c:pt>
                <c:pt idx="30">
                  <c:v>1.3148326364003868</c:v>
                </c:pt>
                <c:pt idx="31">
                  <c:v>1.0385515764403124</c:v>
                </c:pt>
                <c:pt idx="32">
                  <c:v>0.88551263393237012</c:v>
                </c:pt>
                <c:pt idx="33">
                  <c:v>1.3107078600393525</c:v>
                </c:pt>
                <c:pt idx="34">
                  <c:v>1.0594671856693423</c:v>
                </c:pt>
                <c:pt idx="35">
                  <c:v>1.114124639946211</c:v>
                </c:pt>
                <c:pt idx="36">
                  <c:v>1.2937502977384505</c:v>
                </c:pt>
                <c:pt idx="37">
                  <c:v>0.8418030992944302</c:v>
                </c:pt>
                <c:pt idx="38">
                  <c:v>0.87643189179834469</c:v>
                </c:pt>
                <c:pt idx="39">
                  <c:v>0.87097902064935728</c:v>
                </c:pt>
                <c:pt idx="40">
                  <c:v>1.0459092262744167</c:v>
                </c:pt>
                <c:pt idx="41">
                  <c:v>1.1281148814670736</c:v>
                </c:pt>
                <c:pt idx="42">
                  <c:v>1.2448589684654647</c:v>
                </c:pt>
                <c:pt idx="43">
                  <c:v>1.1455040273203336</c:v>
                </c:pt>
                <c:pt idx="44">
                  <c:v>1.3385742013675379</c:v>
                </c:pt>
                <c:pt idx="45">
                  <c:v>1.1216277762285876</c:v>
                </c:pt>
                <c:pt idx="46">
                  <c:v>1.1844295880780291</c:v>
                </c:pt>
                <c:pt idx="47">
                  <c:v>1.3057513688012994</c:v>
                </c:pt>
                <c:pt idx="48">
                  <c:v>0.98636435141154932</c:v>
                </c:pt>
                <c:pt idx="49">
                  <c:v>1.2498970707076935</c:v>
                </c:pt>
                <c:pt idx="50">
                  <c:v>1.1303918452818917</c:v>
                </c:pt>
                <c:pt idx="51">
                  <c:v>1.0333813032279295</c:v>
                </c:pt>
                <c:pt idx="52">
                  <c:v>1.0617139391206674</c:v>
                </c:pt>
                <c:pt idx="53">
                  <c:v>1.1364184097515115</c:v>
                </c:pt>
                <c:pt idx="54">
                  <c:v>1.0727407692926918</c:v>
                </c:pt>
                <c:pt idx="55">
                  <c:v>1.0708181577713867</c:v>
                </c:pt>
                <c:pt idx="56">
                  <c:v>0.98312280333971014</c:v>
                </c:pt>
                <c:pt idx="57">
                  <c:v>1.0034561338549657</c:v>
                </c:pt>
                <c:pt idx="58">
                  <c:v>1.0380184954324085</c:v>
                </c:pt>
                <c:pt idx="59">
                  <c:v>0.99461546890038743</c:v>
                </c:pt>
                <c:pt idx="60">
                  <c:v>0.98373417517884276</c:v>
                </c:pt>
                <c:pt idx="61">
                  <c:v>0.94829530676747065</c:v>
                </c:pt>
                <c:pt idx="62">
                  <c:v>1.1861301406518203</c:v>
                </c:pt>
                <c:pt idx="63">
                  <c:v>1.0824650779110989</c:v>
                </c:pt>
                <c:pt idx="64">
                  <c:v>1.101324337456933</c:v>
                </c:pt>
                <c:pt idx="65">
                  <c:v>1.0911443902219222</c:v>
                </c:pt>
                <c:pt idx="66">
                  <c:v>1.1492243337877737</c:v>
                </c:pt>
                <c:pt idx="67">
                  <c:v>1.1082643047523602</c:v>
                </c:pt>
                <c:pt idx="68">
                  <c:v>1.0658637130729405</c:v>
                </c:pt>
                <c:pt idx="69">
                  <c:v>1.1459674481329774</c:v>
                </c:pt>
                <c:pt idx="70">
                  <c:v>1.1658885829216086</c:v>
                </c:pt>
                <c:pt idx="71">
                  <c:v>1.0984331877873914</c:v>
                </c:pt>
                <c:pt idx="72">
                  <c:v>1.1546618526455557</c:v>
                </c:pt>
                <c:pt idx="73">
                  <c:v>1.0871301766413715</c:v>
                </c:pt>
                <c:pt idx="74">
                  <c:v>1.1650872612711483</c:v>
                </c:pt>
                <c:pt idx="75">
                  <c:v>1.2653642650236114</c:v>
                </c:pt>
                <c:pt idx="76">
                  <c:v>1.0235458954062435</c:v>
                </c:pt>
                <c:pt idx="77">
                  <c:v>1.0402503487879915</c:v>
                </c:pt>
                <c:pt idx="78">
                  <c:v>1.0588138871126673</c:v>
                </c:pt>
                <c:pt idx="79">
                  <c:v>1.0741549783789006</c:v>
                </c:pt>
                <c:pt idx="80">
                  <c:v>1.0720087240328635</c:v>
                </c:pt>
                <c:pt idx="81">
                  <c:v>1.0756334985635549</c:v>
                </c:pt>
                <c:pt idx="82">
                  <c:v>1.0751893603355056</c:v>
                </c:pt>
                <c:pt idx="83">
                  <c:v>0.90075932558039318</c:v>
                </c:pt>
                <c:pt idx="84">
                  <c:v>1.057141198134498</c:v>
                </c:pt>
                <c:pt idx="85">
                  <c:v>0.82812032765439403</c:v>
                </c:pt>
                <c:pt idx="86">
                  <c:v>1.2076789780464534</c:v>
                </c:pt>
                <c:pt idx="87">
                  <c:v>1.1080000000000001</c:v>
                </c:pt>
                <c:pt idx="88">
                  <c:v>0.75600000000000001</c:v>
                </c:pt>
                <c:pt idx="89">
                  <c:v>0.59299999999999997</c:v>
                </c:pt>
                <c:pt idx="90">
                  <c:v>1.04</c:v>
                </c:pt>
                <c:pt idx="91">
                  <c:v>0.998</c:v>
                </c:pt>
                <c:pt idx="92">
                  <c:v>0.86899999999999999</c:v>
                </c:pt>
                <c:pt idx="93">
                  <c:v>1.127</c:v>
                </c:pt>
                <c:pt idx="94">
                  <c:v>1.117</c:v>
                </c:pt>
                <c:pt idx="95">
                  <c:v>1.123</c:v>
                </c:pt>
                <c:pt idx="96">
                  <c:v>1.091</c:v>
                </c:pt>
                <c:pt idx="97">
                  <c:v>1.0940000000000001</c:v>
                </c:pt>
                <c:pt idx="98">
                  <c:v>1.08</c:v>
                </c:pt>
                <c:pt idx="99">
                  <c:v>1.101</c:v>
                </c:pt>
                <c:pt idx="100">
                  <c:v>1.0620000000000001</c:v>
                </c:pt>
                <c:pt idx="101">
                  <c:v>1.0760000000000001</c:v>
                </c:pt>
                <c:pt idx="102">
                  <c:v>1.145</c:v>
                </c:pt>
                <c:pt idx="103">
                  <c:v>1.1339999999999999</c:v>
                </c:pt>
                <c:pt idx="104">
                  <c:v>1.08</c:v>
                </c:pt>
                <c:pt idx="105">
                  <c:v>1.181</c:v>
                </c:pt>
                <c:pt idx="106">
                  <c:v>1.0529999999999999</c:v>
                </c:pt>
                <c:pt idx="107">
                  <c:v>1.032</c:v>
                </c:pt>
                <c:pt idx="108">
                  <c:v>0.98599999999999999</c:v>
                </c:pt>
                <c:pt idx="109">
                  <c:v>1.1739999999999999</c:v>
                </c:pt>
                <c:pt idx="110">
                  <c:v>1.167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D01-4935-B8DE-08BE847D5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4013736"/>
        <c:axId val="394008488"/>
      </c:scatterChart>
      <c:valAx>
        <c:axId val="394013736"/>
        <c:scaling>
          <c:orientation val="minMax"/>
          <c:max val="46"/>
        </c:scaling>
        <c:delete val="0"/>
        <c:axPos val="b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1">
                    <a:solidFill>
                      <a:sysClr val="windowText" lastClr="000000"/>
                    </a:solidFill>
                  </a:rPr>
                  <a:t>Ratio  Length/Dia  (or  Length/breadth)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 w="15875" cap="rnd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008488"/>
        <c:crosses val="autoZero"/>
        <c:crossBetween val="midCat"/>
        <c:majorUnit val="2"/>
      </c:valAx>
      <c:valAx>
        <c:axId val="394008488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1">
                    <a:solidFill>
                      <a:sysClr val="windowText" lastClr="000000"/>
                    </a:solidFill>
                  </a:rPr>
                  <a:t>Ratio</a:t>
                </a:r>
                <a:r>
                  <a:rPr lang="en-GB" sz="1200" b="1" baseline="0">
                    <a:solidFill>
                      <a:sysClr val="windowText" lastClr="000000"/>
                    </a:solidFill>
                  </a:rPr>
                  <a:t>  Test/EC4'k'</a:t>
                </a:r>
                <a:endParaRPr lang="en-GB" sz="1200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.00" sourceLinked="0"/>
        <c:majorTickMark val="none"/>
        <c:minorTickMark val="none"/>
        <c:tickLblPos val="nextTo"/>
        <c:spPr>
          <a:noFill/>
          <a:ln w="15875" cap="rnd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013736"/>
        <c:crosses val="autoZero"/>
        <c:crossBetween val="midCat"/>
        <c:majorUnit val="0.25"/>
      </c:valAx>
      <c:spPr>
        <a:noFill/>
        <a:ln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0.11658360453245381"/>
          <c:y val="5.6525338484408799E-2"/>
          <c:w val="0.35247641044864925"/>
          <c:h val="0.14588564130732451"/>
        </c:manualLayout>
      </c:layout>
      <c:overlay val="0"/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All Circular and Rectangular  Columns  with  and  without  Moment</a:t>
            </a:r>
          </a:p>
        </c:rich>
      </c:tx>
      <c:layout>
        <c:manualLayout>
          <c:xMode val="edge"/>
          <c:yMode val="edge"/>
          <c:x val="0.2058666883599572"/>
          <c:y val="2.9903918477046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0661592584170469E-2"/>
          <c:y val="0.15097699427882497"/>
          <c:w val="0.89184471548899524"/>
          <c:h val="0.68978024817030836"/>
        </c:manualLayout>
      </c:layout>
      <c:scatterChart>
        <c:scatterStyle val="lineMarker"/>
        <c:varyColors val="0"/>
        <c:ser>
          <c:idx val="0"/>
          <c:order val="0"/>
          <c:tx>
            <c:v>Circular No Moment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[1]Graphs!$E$256:$E$366</c:f>
              <c:numCache>
                <c:formatCode>General</c:formatCode>
                <c:ptCount val="111"/>
                <c:pt idx="0">
                  <c:v>0.8420897666202023</c:v>
                </c:pt>
                <c:pt idx="1">
                  <c:v>0.63985145900206308</c:v>
                </c:pt>
                <c:pt idx="2">
                  <c:v>0.41936190235774812</c:v>
                </c:pt>
                <c:pt idx="3">
                  <c:v>0.17911778499820946</c:v>
                </c:pt>
                <c:pt idx="4">
                  <c:v>0.17883051689586973</c:v>
                </c:pt>
                <c:pt idx="5">
                  <c:v>0.17878387324020317</c:v>
                </c:pt>
                <c:pt idx="6">
                  <c:v>1.8345829624387213</c:v>
                </c:pt>
                <c:pt idx="7">
                  <c:v>1.8335340121799031</c:v>
                </c:pt>
                <c:pt idx="8">
                  <c:v>1.8311064095539566</c:v>
                </c:pt>
                <c:pt idx="9">
                  <c:v>1.220271516691626</c:v>
                </c:pt>
                <c:pt idx="10">
                  <c:v>1.2218012411057373</c:v>
                </c:pt>
                <c:pt idx="11">
                  <c:v>1.2162900144120266</c:v>
                </c:pt>
                <c:pt idx="12">
                  <c:v>0.81407963423078633</c:v>
                </c:pt>
                <c:pt idx="13">
                  <c:v>0.81538036059468988</c:v>
                </c:pt>
                <c:pt idx="14">
                  <c:v>0.81590519347354851</c:v>
                </c:pt>
                <c:pt idx="15">
                  <c:v>0.62901362355232981</c:v>
                </c:pt>
                <c:pt idx="16">
                  <c:v>0.62985876958045062</c:v>
                </c:pt>
                <c:pt idx="17">
                  <c:v>0.63221745497754689</c:v>
                </c:pt>
                <c:pt idx="18">
                  <c:v>0.42748159322904172</c:v>
                </c:pt>
                <c:pt idx="19">
                  <c:v>0.42730808393369635</c:v>
                </c:pt>
                <c:pt idx="20">
                  <c:v>0.42764215087185109</c:v>
                </c:pt>
                <c:pt idx="21">
                  <c:v>0.21643008001946282</c:v>
                </c:pt>
                <c:pt idx="22">
                  <c:v>0.21570157444825469</c:v>
                </c:pt>
                <c:pt idx="23">
                  <c:v>0.21632738295806039</c:v>
                </c:pt>
                <c:pt idx="24">
                  <c:v>0.13366050116991715</c:v>
                </c:pt>
                <c:pt idx="25">
                  <c:v>0.22276750194986195</c:v>
                </c:pt>
                <c:pt idx="26">
                  <c:v>0.21329596759109082</c:v>
                </c:pt>
                <c:pt idx="27">
                  <c:v>0.20722059251695876</c:v>
                </c:pt>
                <c:pt idx="28">
                  <c:v>0.15284514525479009</c:v>
                </c:pt>
                <c:pt idx="29">
                  <c:v>0.23450693823259178</c:v>
                </c:pt>
                <c:pt idx="30">
                  <c:v>0.77425720158117717</c:v>
                </c:pt>
                <c:pt idx="31">
                  <c:v>0.37252083799255031</c:v>
                </c:pt>
                <c:pt idx="32">
                  <c:v>0.37252083799255031</c:v>
                </c:pt>
                <c:pt idx="33">
                  <c:v>1.2417361266418343</c:v>
                </c:pt>
                <c:pt idx="34">
                  <c:v>0.27763712831002796</c:v>
                </c:pt>
                <c:pt idx="35">
                  <c:v>0.27763712831002796</c:v>
                </c:pt>
                <c:pt idx="36">
                  <c:v>0.92545709436675994</c:v>
                </c:pt>
                <c:pt idx="37">
                  <c:v>0.38504344188948292</c:v>
                </c:pt>
                <c:pt idx="38">
                  <c:v>0.57727390455745464</c:v>
                </c:pt>
                <c:pt idx="39">
                  <c:v>0.86620211511295164</c:v>
                </c:pt>
                <c:pt idx="40">
                  <c:v>1.1548390673916791</c:v>
                </c:pt>
                <c:pt idx="41">
                  <c:v>1.4434760196704064</c:v>
                </c:pt>
                <c:pt idx="42">
                  <c:v>0.55440883790323348</c:v>
                </c:pt>
                <c:pt idx="43">
                  <c:v>0.55440883790323348</c:v>
                </c:pt>
                <c:pt idx="44">
                  <c:v>0.92401472983872235</c:v>
                </c:pt>
                <c:pt idx="45">
                  <c:v>0.92401472983872235</c:v>
                </c:pt>
                <c:pt idx="46">
                  <c:v>1.8480294596774447</c:v>
                </c:pt>
                <c:pt idx="47">
                  <c:v>1.8480294596774447</c:v>
                </c:pt>
                <c:pt idx="48">
                  <c:v>0.23776094792202768</c:v>
                </c:pt>
                <c:pt idx="49">
                  <c:v>0.25227054995077303</c:v>
                </c:pt>
                <c:pt idx="50">
                  <c:v>0.39991527860016579</c:v>
                </c:pt>
                <c:pt idx="51">
                  <c:v>0.59987291790024866</c:v>
                </c:pt>
                <c:pt idx="52">
                  <c:v>0.79983055720033158</c:v>
                </c:pt>
                <c:pt idx="53">
                  <c:v>0.99978819650041451</c:v>
                </c:pt>
                <c:pt idx="54">
                  <c:v>0.36140192548121203</c:v>
                </c:pt>
                <c:pt idx="55">
                  <c:v>0.54210288822181796</c:v>
                </c:pt>
                <c:pt idx="56">
                  <c:v>0.72280385096242405</c:v>
                </c:pt>
                <c:pt idx="57">
                  <c:v>0.90350481370302993</c:v>
                </c:pt>
                <c:pt idx="58">
                  <c:v>0.33641474035142871</c:v>
                </c:pt>
                <c:pt idx="59">
                  <c:v>0.50462211052714312</c:v>
                </c:pt>
                <c:pt idx="60">
                  <c:v>0.67282948070285742</c:v>
                </c:pt>
                <c:pt idx="61">
                  <c:v>0.84103685087857183</c:v>
                </c:pt>
                <c:pt idx="62">
                  <c:v>0.31566335701588971</c:v>
                </c:pt>
                <c:pt idx="63">
                  <c:v>0.47349503552383454</c:v>
                </c:pt>
                <c:pt idx="64">
                  <c:v>0.63132671403177942</c:v>
                </c:pt>
                <c:pt idx="65">
                  <c:v>0.74470368645921148</c:v>
                </c:pt>
                <c:pt idx="66">
                  <c:v>0.28333501102719455</c:v>
                </c:pt>
                <c:pt idx="67">
                  <c:v>0.42500251654079174</c:v>
                </c:pt>
                <c:pt idx="68">
                  <c:v>0.5666700220543891</c:v>
                </c:pt>
                <c:pt idx="69">
                  <c:v>0.70499998277308285</c:v>
                </c:pt>
                <c:pt idx="70">
                  <c:v>0.23728801087028797</c:v>
                </c:pt>
                <c:pt idx="71">
                  <c:v>0.3537328034827853</c:v>
                </c:pt>
                <c:pt idx="72">
                  <c:v>0.47164373797704695</c:v>
                </c:pt>
                <c:pt idx="73">
                  <c:v>0.58712772655999534</c:v>
                </c:pt>
                <c:pt idx="74">
                  <c:v>0.20940447920439456</c:v>
                </c:pt>
                <c:pt idx="75">
                  <c:v>0.27920597227252608</c:v>
                </c:pt>
                <c:pt idx="76">
                  <c:v>0.32168168789884172</c:v>
                </c:pt>
                <c:pt idx="77">
                  <c:v>0.3222488319877147</c:v>
                </c:pt>
                <c:pt idx="78">
                  <c:v>0.32308676108129208</c:v>
                </c:pt>
                <c:pt idx="79">
                  <c:v>0.30931361242368205</c:v>
                </c:pt>
                <c:pt idx="80">
                  <c:v>0.31043598799757882</c:v>
                </c:pt>
                <c:pt idx="81">
                  <c:v>0.31023968360178811</c:v>
                </c:pt>
                <c:pt idx="82">
                  <c:v>0.3067402062880254</c:v>
                </c:pt>
                <c:pt idx="83">
                  <c:v>0.61599721273610841</c:v>
                </c:pt>
                <c:pt idx="84">
                  <c:v>0.81518743254380999</c:v>
                </c:pt>
                <c:pt idx="85">
                  <c:v>0.81833630516753297</c:v>
                </c:pt>
                <c:pt idx="86">
                  <c:v>0.28082375597782133</c:v>
                </c:pt>
                <c:pt idx="87">
                  <c:v>0.191</c:v>
                </c:pt>
                <c:pt idx="88">
                  <c:v>0.17499999999999999</c:v>
                </c:pt>
                <c:pt idx="89">
                  <c:v>0.17599999999999999</c:v>
                </c:pt>
                <c:pt idx="90">
                  <c:v>0.11</c:v>
                </c:pt>
                <c:pt idx="91">
                  <c:v>0.13700000000000001</c:v>
                </c:pt>
                <c:pt idx="92">
                  <c:v>0.13600000000000001</c:v>
                </c:pt>
                <c:pt idx="93">
                  <c:v>0.13800000000000001</c:v>
                </c:pt>
                <c:pt idx="94">
                  <c:v>0.13800000000000001</c:v>
                </c:pt>
                <c:pt idx="95">
                  <c:v>0.13300000000000001</c:v>
                </c:pt>
                <c:pt idx="96">
                  <c:v>0.16500000000000001</c:v>
                </c:pt>
                <c:pt idx="97">
                  <c:v>0.152</c:v>
                </c:pt>
                <c:pt idx="98">
                  <c:v>0.14399999999999999</c:v>
                </c:pt>
                <c:pt idx="99">
                  <c:v>0.184</c:v>
                </c:pt>
                <c:pt idx="100">
                  <c:v>0.184</c:v>
                </c:pt>
                <c:pt idx="101">
                  <c:v>0.184</c:v>
                </c:pt>
                <c:pt idx="102">
                  <c:v>0.184</c:v>
                </c:pt>
                <c:pt idx="103">
                  <c:v>0.159</c:v>
                </c:pt>
                <c:pt idx="104">
                  <c:v>0.16700000000000001</c:v>
                </c:pt>
                <c:pt idx="105">
                  <c:v>0.151</c:v>
                </c:pt>
                <c:pt idx="106">
                  <c:v>0.122</c:v>
                </c:pt>
                <c:pt idx="107">
                  <c:v>0.129</c:v>
                </c:pt>
                <c:pt idx="108">
                  <c:v>0.151</c:v>
                </c:pt>
                <c:pt idx="109">
                  <c:v>0.122</c:v>
                </c:pt>
                <c:pt idx="110">
                  <c:v>0.126</c:v>
                </c:pt>
              </c:numCache>
            </c:numRef>
          </c:xVal>
          <c:yVal>
            <c:numRef>
              <c:f>[1]Graphs!$C$256:$C$366</c:f>
              <c:numCache>
                <c:formatCode>General</c:formatCode>
                <c:ptCount val="111"/>
                <c:pt idx="0">
                  <c:v>0.98159420631707051</c:v>
                </c:pt>
                <c:pt idx="1">
                  <c:v>0.97832775519470694</c:v>
                </c:pt>
                <c:pt idx="2">
                  <c:v>1.1367685974112471</c:v>
                </c:pt>
                <c:pt idx="3">
                  <c:v>1.0157020767547671</c:v>
                </c:pt>
                <c:pt idx="4">
                  <c:v>1.0208983413261177</c:v>
                </c:pt>
                <c:pt idx="5">
                  <c:v>1.0673695704610073</c:v>
                </c:pt>
                <c:pt idx="6">
                  <c:v>1.5626382364671483</c:v>
                </c:pt>
                <c:pt idx="7">
                  <c:v>1.2094241433019504</c:v>
                </c:pt>
                <c:pt idx="8">
                  <c:v>1.0993521488665376</c:v>
                </c:pt>
                <c:pt idx="9">
                  <c:v>1.0611456047033034</c:v>
                </c:pt>
                <c:pt idx="10">
                  <c:v>1.081427861872462</c:v>
                </c:pt>
                <c:pt idx="11">
                  <c:v>1.0889931350229345</c:v>
                </c:pt>
                <c:pt idx="12">
                  <c:v>0.95417791571832644</c:v>
                </c:pt>
                <c:pt idx="13">
                  <c:v>1.0676740029392504</c:v>
                </c:pt>
                <c:pt idx="14">
                  <c:v>1.0680921950363158</c:v>
                </c:pt>
                <c:pt idx="15">
                  <c:v>0.99252418610120752</c:v>
                </c:pt>
                <c:pt idx="16">
                  <c:v>0.9935521144628241</c:v>
                </c:pt>
                <c:pt idx="17">
                  <c:v>1.1244015971385457</c:v>
                </c:pt>
                <c:pt idx="18">
                  <c:v>1.1062011464281756</c:v>
                </c:pt>
                <c:pt idx="19">
                  <c:v>1.0951791215827997</c:v>
                </c:pt>
                <c:pt idx="20">
                  <c:v>1.1352304125221604</c:v>
                </c:pt>
                <c:pt idx="21">
                  <c:v>1.1108414572072616</c:v>
                </c:pt>
                <c:pt idx="22">
                  <c:v>1.0931590316801891</c:v>
                </c:pt>
                <c:pt idx="23">
                  <c:v>1.1575028983479443</c:v>
                </c:pt>
                <c:pt idx="24">
                  <c:v>1.0633729748277148</c:v>
                </c:pt>
                <c:pt idx="25">
                  <c:v>1.0584330595851204</c:v>
                </c:pt>
                <c:pt idx="26">
                  <c:v>1.1965531373151135</c:v>
                </c:pt>
                <c:pt idx="27">
                  <c:v>1.1598657595326416</c:v>
                </c:pt>
                <c:pt idx="28">
                  <c:v>1.0843079367172781</c:v>
                </c:pt>
                <c:pt idx="29">
                  <c:v>1.2370572158890625</c:v>
                </c:pt>
                <c:pt idx="30">
                  <c:v>1.3148326364003868</c:v>
                </c:pt>
                <c:pt idx="31">
                  <c:v>1.0385515764403124</c:v>
                </c:pt>
                <c:pt idx="32">
                  <c:v>0.88551263393237012</c:v>
                </c:pt>
                <c:pt idx="33">
                  <c:v>1.3107078600393525</c:v>
                </c:pt>
                <c:pt idx="34">
                  <c:v>1.0594671856693423</c:v>
                </c:pt>
                <c:pt idx="35">
                  <c:v>1.114124639946211</c:v>
                </c:pt>
                <c:pt idx="36">
                  <c:v>1.2937502977384505</c:v>
                </c:pt>
                <c:pt idx="37">
                  <c:v>0.8418030992944302</c:v>
                </c:pt>
                <c:pt idx="38">
                  <c:v>0.87643189179834469</c:v>
                </c:pt>
                <c:pt idx="39">
                  <c:v>0.87097902064935728</c:v>
                </c:pt>
                <c:pt idx="40">
                  <c:v>1.0459092262744167</c:v>
                </c:pt>
                <c:pt idx="41">
                  <c:v>1.1281148814670736</c:v>
                </c:pt>
                <c:pt idx="42">
                  <c:v>1.2448589684654647</c:v>
                </c:pt>
                <c:pt idx="43">
                  <c:v>1.1455040273203336</c:v>
                </c:pt>
                <c:pt idx="44">
                  <c:v>1.3385742013675379</c:v>
                </c:pt>
                <c:pt idx="45">
                  <c:v>1.1216277762285876</c:v>
                </c:pt>
                <c:pt idx="46">
                  <c:v>1.1844295880780291</c:v>
                </c:pt>
                <c:pt idx="47">
                  <c:v>1.3057513688012994</c:v>
                </c:pt>
                <c:pt idx="48">
                  <c:v>0.98636435141154932</c:v>
                </c:pt>
                <c:pt idx="49">
                  <c:v>1.2498970707076935</c:v>
                </c:pt>
                <c:pt idx="50">
                  <c:v>1.1303918452818917</c:v>
                </c:pt>
                <c:pt idx="51">
                  <c:v>1.0333813032279295</c:v>
                </c:pt>
                <c:pt idx="52">
                  <c:v>1.0617139391206674</c:v>
                </c:pt>
                <c:pt idx="53">
                  <c:v>1.1364184097515115</c:v>
                </c:pt>
                <c:pt idx="54">
                  <c:v>1.0727407692926918</c:v>
                </c:pt>
                <c:pt idx="55">
                  <c:v>1.0708181577713867</c:v>
                </c:pt>
                <c:pt idx="56">
                  <c:v>0.98312280333971014</c:v>
                </c:pt>
                <c:pt idx="57">
                  <c:v>1.0034561338549657</c:v>
                </c:pt>
                <c:pt idx="58">
                  <c:v>1.0380184954324085</c:v>
                </c:pt>
                <c:pt idx="59">
                  <c:v>0.99461546890038743</c:v>
                </c:pt>
                <c:pt idx="60">
                  <c:v>0.98373417517884276</c:v>
                </c:pt>
                <c:pt idx="61">
                  <c:v>0.94829530676747065</c:v>
                </c:pt>
                <c:pt idx="62">
                  <c:v>1.1861301406518203</c:v>
                </c:pt>
                <c:pt idx="63">
                  <c:v>1.0824650779110989</c:v>
                </c:pt>
                <c:pt idx="64">
                  <c:v>1.101324337456933</c:v>
                </c:pt>
                <c:pt idx="65">
                  <c:v>1.0911443902219222</c:v>
                </c:pt>
                <c:pt idx="66">
                  <c:v>1.1492243337877737</c:v>
                </c:pt>
                <c:pt idx="67">
                  <c:v>1.1082643047523602</c:v>
                </c:pt>
                <c:pt idx="68">
                  <c:v>1.0658637130729405</c:v>
                </c:pt>
                <c:pt idx="69">
                  <c:v>1.1459674481329774</c:v>
                </c:pt>
                <c:pt idx="70">
                  <c:v>1.1658885829216086</c:v>
                </c:pt>
                <c:pt idx="71">
                  <c:v>1.0984331877873914</c:v>
                </c:pt>
                <c:pt idx="72">
                  <c:v>1.1546618526455557</c:v>
                </c:pt>
                <c:pt idx="73">
                  <c:v>1.0871301766413715</c:v>
                </c:pt>
                <c:pt idx="74">
                  <c:v>1.1650872612711483</c:v>
                </c:pt>
                <c:pt idx="75">
                  <c:v>1.2653642650236114</c:v>
                </c:pt>
                <c:pt idx="76">
                  <c:v>1.0235458954062435</c:v>
                </c:pt>
                <c:pt idx="77">
                  <c:v>1.0402503487879915</c:v>
                </c:pt>
                <c:pt idx="78">
                  <c:v>1.0588138871126673</c:v>
                </c:pt>
                <c:pt idx="79">
                  <c:v>1.0741549783789006</c:v>
                </c:pt>
                <c:pt idx="80">
                  <c:v>1.0720087240328635</c:v>
                </c:pt>
                <c:pt idx="81">
                  <c:v>1.0756334985635549</c:v>
                </c:pt>
                <c:pt idx="82">
                  <c:v>1.0751893603355056</c:v>
                </c:pt>
                <c:pt idx="83">
                  <c:v>0.90075932558039318</c:v>
                </c:pt>
                <c:pt idx="84">
                  <c:v>1.057141198134498</c:v>
                </c:pt>
                <c:pt idx="85">
                  <c:v>0.82812032765439403</c:v>
                </c:pt>
                <c:pt idx="86">
                  <c:v>1.2076789780464534</c:v>
                </c:pt>
                <c:pt idx="87">
                  <c:v>1.1080000000000001</c:v>
                </c:pt>
                <c:pt idx="88">
                  <c:v>0.75600000000000001</c:v>
                </c:pt>
                <c:pt idx="89">
                  <c:v>0.59299999999999997</c:v>
                </c:pt>
                <c:pt idx="90">
                  <c:v>1.04</c:v>
                </c:pt>
                <c:pt idx="91">
                  <c:v>0.998</c:v>
                </c:pt>
                <c:pt idx="92">
                  <c:v>0.86899999999999999</c:v>
                </c:pt>
                <c:pt idx="93">
                  <c:v>1.127</c:v>
                </c:pt>
                <c:pt idx="94">
                  <c:v>1.117</c:v>
                </c:pt>
                <c:pt idx="95">
                  <c:v>1.123</c:v>
                </c:pt>
                <c:pt idx="96">
                  <c:v>1.091</c:v>
                </c:pt>
                <c:pt idx="97">
                  <c:v>1.0940000000000001</c:v>
                </c:pt>
                <c:pt idx="98">
                  <c:v>1.08</c:v>
                </c:pt>
                <c:pt idx="99">
                  <c:v>1.101</c:v>
                </c:pt>
                <c:pt idx="100">
                  <c:v>1.0620000000000001</c:v>
                </c:pt>
                <c:pt idx="101">
                  <c:v>1.0760000000000001</c:v>
                </c:pt>
                <c:pt idx="102">
                  <c:v>1.145</c:v>
                </c:pt>
                <c:pt idx="103">
                  <c:v>1.1339999999999999</c:v>
                </c:pt>
                <c:pt idx="104">
                  <c:v>1.08</c:v>
                </c:pt>
                <c:pt idx="105">
                  <c:v>1.181</c:v>
                </c:pt>
                <c:pt idx="106">
                  <c:v>1.0529999999999999</c:v>
                </c:pt>
                <c:pt idx="107">
                  <c:v>1.032</c:v>
                </c:pt>
                <c:pt idx="108">
                  <c:v>0.98599999999999999</c:v>
                </c:pt>
                <c:pt idx="109">
                  <c:v>1.1739999999999999</c:v>
                </c:pt>
                <c:pt idx="110">
                  <c:v>1.167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5E3-4276-9978-81A3DD906FCC}"/>
            </c:ext>
          </c:extLst>
        </c:ser>
        <c:ser>
          <c:idx val="1"/>
          <c:order val="1"/>
          <c:tx>
            <c:v>Circular with Moment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[1]Graphs!$E$141:$E$254</c:f>
              <c:numCache>
                <c:formatCode>General</c:formatCode>
                <c:ptCount val="114"/>
                <c:pt idx="0">
                  <c:v>0.17727237494830203</c:v>
                </c:pt>
                <c:pt idx="1">
                  <c:v>0.17727237494830203</c:v>
                </c:pt>
                <c:pt idx="2">
                  <c:v>0.17727237494830203</c:v>
                </c:pt>
                <c:pt idx="3">
                  <c:v>0.17727237494830203</c:v>
                </c:pt>
                <c:pt idx="4">
                  <c:v>0.17727237494830203</c:v>
                </c:pt>
                <c:pt idx="5">
                  <c:v>0.17727237494830203</c:v>
                </c:pt>
                <c:pt idx="6">
                  <c:v>0.39348718427459434</c:v>
                </c:pt>
                <c:pt idx="7">
                  <c:v>0.39348718427459434</c:v>
                </c:pt>
                <c:pt idx="8">
                  <c:v>0.39348718427459434</c:v>
                </c:pt>
                <c:pt idx="9">
                  <c:v>0.39348718427459434</c:v>
                </c:pt>
                <c:pt idx="10">
                  <c:v>0.39348718427459434</c:v>
                </c:pt>
                <c:pt idx="11">
                  <c:v>0.39348718427459434</c:v>
                </c:pt>
                <c:pt idx="12">
                  <c:v>0.51483267843362979</c:v>
                </c:pt>
                <c:pt idx="13">
                  <c:v>0.51483267843362979</c:v>
                </c:pt>
                <c:pt idx="14">
                  <c:v>0.51483267843362979</c:v>
                </c:pt>
                <c:pt idx="15">
                  <c:v>0.5157073890939593</c:v>
                </c:pt>
                <c:pt idx="16">
                  <c:v>0.5157073890939593</c:v>
                </c:pt>
                <c:pt idx="17">
                  <c:v>0.51483267843362979</c:v>
                </c:pt>
                <c:pt idx="18">
                  <c:v>0.71898549829123026</c:v>
                </c:pt>
                <c:pt idx="19">
                  <c:v>0.72180884644259946</c:v>
                </c:pt>
                <c:pt idx="20">
                  <c:v>0.53863796527503549</c:v>
                </c:pt>
                <c:pt idx="21">
                  <c:v>0.5486523188316178</c:v>
                </c:pt>
                <c:pt idx="22">
                  <c:v>0.34780864860924099</c:v>
                </c:pt>
                <c:pt idx="23">
                  <c:v>0.34780864860924099</c:v>
                </c:pt>
                <c:pt idx="24">
                  <c:v>0.34780864860924099</c:v>
                </c:pt>
                <c:pt idx="25">
                  <c:v>0.5204054216033005</c:v>
                </c:pt>
                <c:pt idx="26">
                  <c:v>0.5204054216033005</c:v>
                </c:pt>
                <c:pt idx="27">
                  <c:v>0.19252172094474146</c:v>
                </c:pt>
                <c:pt idx="28">
                  <c:v>0.19252172094474146</c:v>
                </c:pt>
                <c:pt idx="29">
                  <c:v>0.19252172094474146</c:v>
                </c:pt>
                <c:pt idx="30">
                  <c:v>0.38504344188948292</c:v>
                </c:pt>
                <c:pt idx="31">
                  <c:v>0.38504344188948292</c:v>
                </c:pt>
                <c:pt idx="32">
                  <c:v>0.38504344188948292</c:v>
                </c:pt>
                <c:pt idx="33">
                  <c:v>0.57727390455745464</c:v>
                </c:pt>
                <c:pt idx="34">
                  <c:v>0.57727390455745464</c:v>
                </c:pt>
                <c:pt idx="35">
                  <c:v>0.57727390455745464</c:v>
                </c:pt>
                <c:pt idx="36">
                  <c:v>0.86620211511295164</c:v>
                </c:pt>
                <c:pt idx="37">
                  <c:v>0.86620211511295164</c:v>
                </c:pt>
                <c:pt idx="38">
                  <c:v>0.86620211511295164</c:v>
                </c:pt>
                <c:pt idx="39">
                  <c:v>1.1548390673916791</c:v>
                </c:pt>
                <c:pt idx="40">
                  <c:v>1.1548390673916791</c:v>
                </c:pt>
                <c:pt idx="41">
                  <c:v>1.1548390673916791</c:v>
                </c:pt>
                <c:pt idx="42">
                  <c:v>1.4434760196704064</c:v>
                </c:pt>
                <c:pt idx="43">
                  <c:v>1.4434760196704064</c:v>
                </c:pt>
                <c:pt idx="44">
                  <c:v>1.4434760196704064</c:v>
                </c:pt>
                <c:pt idx="45">
                  <c:v>0.92401472983872235</c:v>
                </c:pt>
                <c:pt idx="46">
                  <c:v>0.92401472983872235</c:v>
                </c:pt>
                <c:pt idx="47">
                  <c:v>0.92401472983872235</c:v>
                </c:pt>
                <c:pt idx="48">
                  <c:v>0.92401472983872235</c:v>
                </c:pt>
                <c:pt idx="49">
                  <c:v>0.28109578422127851</c:v>
                </c:pt>
                <c:pt idx="50">
                  <c:v>0.23776094792202768</c:v>
                </c:pt>
                <c:pt idx="51">
                  <c:v>0.21278840523350964</c:v>
                </c:pt>
                <c:pt idx="52">
                  <c:v>0.20422661125148364</c:v>
                </c:pt>
                <c:pt idx="53">
                  <c:v>0.31562348268570234</c:v>
                </c:pt>
                <c:pt idx="54">
                  <c:v>0.27339203313629679</c:v>
                </c:pt>
                <c:pt idx="55">
                  <c:v>0.24988194886715903</c:v>
                </c:pt>
                <c:pt idx="56">
                  <c:v>0.25227054995077303</c:v>
                </c:pt>
                <c:pt idx="57">
                  <c:v>0.21282966519611088</c:v>
                </c:pt>
                <c:pt idx="58">
                  <c:v>0.29173494128378774</c:v>
                </c:pt>
                <c:pt idx="59">
                  <c:v>0.29173494128378774</c:v>
                </c:pt>
                <c:pt idx="60">
                  <c:v>0.6764603951017828</c:v>
                </c:pt>
                <c:pt idx="61">
                  <c:v>0.68010708186783009</c:v>
                </c:pt>
                <c:pt idx="62">
                  <c:v>1.094006029814204</c:v>
                </c:pt>
                <c:pt idx="63">
                  <c:v>1.094006029814204</c:v>
                </c:pt>
                <c:pt idx="64">
                  <c:v>1.6045421770608326</c:v>
                </c:pt>
                <c:pt idx="65">
                  <c:v>1.6045421770608326</c:v>
                </c:pt>
                <c:pt idx="66">
                  <c:v>0.29173494128378774</c:v>
                </c:pt>
                <c:pt idx="67">
                  <c:v>0.29173494128378774</c:v>
                </c:pt>
                <c:pt idx="68">
                  <c:v>0.6764603951017828</c:v>
                </c:pt>
                <c:pt idx="69">
                  <c:v>0.6782837384848065</c:v>
                </c:pt>
                <c:pt idx="70">
                  <c:v>1.094006029814204</c:v>
                </c:pt>
                <c:pt idx="71">
                  <c:v>1.094006029814204</c:v>
                </c:pt>
                <c:pt idx="72">
                  <c:v>1.6045421770608326</c:v>
                </c:pt>
                <c:pt idx="73">
                  <c:v>1.6045421770608326</c:v>
                </c:pt>
                <c:pt idx="74">
                  <c:v>0.90900574120316369</c:v>
                </c:pt>
                <c:pt idx="75">
                  <c:v>0.91826597529129794</c:v>
                </c:pt>
                <c:pt idx="76">
                  <c:v>1.0641697149880449</c:v>
                </c:pt>
                <c:pt idx="77">
                  <c:v>1.0888179593444309</c:v>
                </c:pt>
                <c:pt idx="78">
                  <c:v>1.1832693784539441</c:v>
                </c:pt>
                <c:pt idx="79">
                  <c:v>1.1734195778255327</c:v>
                </c:pt>
                <c:pt idx="80">
                  <c:v>1.3848069833512766</c:v>
                </c:pt>
                <c:pt idx="81">
                  <c:v>1.3646226381856139</c:v>
                </c:pt>
                <c:pt idx="82">
                  <c:v>1.599412749524761</c:v>
                </c:pt>
                <c:pt idx="83">
                  <c:v>1.6461665230596561</c:v>
                </c:pt>
                <c:pt idx="84">
                  <c:v>1.7316056975922847</c:v>
                </c:pt>
                <c:pt idx="85">
                  <c:v>1.7084675388165877</c:v>
                </c:pt>
                <c:pt idx="86">
                  <c:v>0.89945159631851679</c:v>
                </c:pt>
                <c:pt idx="87">
                  <c:v>0.88206538097481113</c:v>
                </c:pt>
                <c:pt idx="88">
                  <c:v>1.0150865858328282</c:v>
                </c:pt>
                <c:pt idx="89">
                  <c:v>0.98605305109866148</c:v>
                </c:pt>
                <c:pt idx="90">
                  <c:v>1.0745647718443898</c:v>
                </c:pt>
                <c:pt idx="91">
                  <c:v>1.0343175897012122</c:v>
                </c:pt>
                <c:pt idx="92">
                  <c:v>1.3148626718869634</c:v>
                </c:pt>
                <c:pt idx="93">
                  <c:v>1.3194315704342625</c:v>
                </c:pt>
                <c:pt idx="94">
                  <c:v>1.4750515633204906</c:v>
                </c:pt>
                <c:pt idx="95">
                  <c:v>1.4779067753448074</c:v>
                </c:pt>
                <c:pt idx="96">
                  <c:v>1.5393713380822363</c:v>
                </c:pt>
                <c:pt idx="97">
                  <c:v>1.5833633522666852</c:v>
                </c:pt>
                <c:pt idx="98">
                  <c:v>1.2969274269203823</c:v>
                </c:pt>
                <c:pt idx="99">
                  <c:v>1.3317165468139676</c:v>
                </c:pt>
                <c:pt idx="100">
                  <c:v>1.3704919130731346</c:v>
                </c:pt>
                <c:pt idx="101">
                  <c:v>1.3353290802122779</c:v>
                </c:pt>
                <c:pt idx="102">
                  <c:v>1.0287440752215478</c:v>
                </c:pt>
                <c:pt idx="103">
                  <c:v>0.98637365034666757</c:v>
                </c:pt>
                <c:pt idx="104">
                  <c:v>1.0145613007015921</c:v>
                </c:pt>
                <c:pt idx="105">
                  <c:v>1.0643516748785329</c:v>
                </c:pt>
                <c:pt idx="106">
                  <c:v>0.61301797859121099</c:v>
                </c:pt>
                <c:pt idx="107">
                  <c:v>0.61352275399595613</c:v>
                </c:pt>
                <c:pt idx="108">
                  <c:v>0.74204666204143555</c:v>
                </c:pt>
                <c:pt idx="109">
                  <c:v>0.76810458090480682</c:v>
                </c:pt>
                <c:pt idx="110">
                  <c:v>0.8087923439490452</c:v>
                </c:pt>
                <c:pt idx="111">
                  <c:v>0.75644548443351955</c:v>
                </c:pt>
                <c:pt idx="112">
                  <c:v>0.8217424207982541</c:v>
                </c:pt>
                <c:pt idx="113">
                  <c:v>1.0671837816378731</c:v>
                </c:pt>
              </c:numCache>
            </c:numRef>
          </c:xVal>
          <c:yVal>
            <c:numRef>
              <c:f>[1]Graphs!$C$141:$C$254</c:f>
              <c:numCache>
                <c:formatCode>General</c:formatCode>
                <c:ptCount val="114"/>
                <c:pt idx="0">
                  <c:v>1.2108731466227347</c:v>
                </c:pt>
                <c:pt idx="1">
                  <c:v>1.2389885807504077</c:v>
                </c:pt>
                <c:pt idx="2">
                  <c:v>1.3205537806176784</c:v>
                </c:pt>
                <c:pt idx="3">
                  <c:v>1.3258785942492013</c:v>
                </c:pt>
                <c:pt idx="4">
                  <c:v>1.475991649269311</c:v>
                </c:pt>
                <c:pt idx="5">
                  <c:v>1.3298538622129437</c:v>
                </c:pt>
                <c:pt idx="6">
                  <c:v>1.3704396632366698</c:v>
                </c:pt>
                <c:pt idx="7">
                  <c:v>1.3386342376052385</c:v>
                </c:pt>
                <c:pt idx="8">
                  <c:v>1.2477168949771689</c:v>
                </c:pt>
                <c:pt idx="9">
                  <c:v>1.3093607305936072</c:v>
                </c:pt>
                <c:pt idx="10">
                  <c:v>1.2962138084632517</c:v>
                </c:pt>
                <c:pt idx="11">
                  <c:v>1.265033407572383</c:v>
                </c:pt>
                <c:pt idx="12">
                  <c:v>1.2628865979381443</c:v>
                </c:pt>
                <c:pt idx="13">
                  <c:v>1.1917525773195876</c:v>
                </c:pt>
                <c:pt idx="14">
                  <c:v>1.2829131652661065</c:v>
                </c:pt>
                <c:pt idx="15">
                  <c:v>1.2549019607843137</c:v>
                </c:pt>
                <c:pt idx="16">
                  <c:v>1.1466346153846154</c:v>
                </c:pt>
                <c:pt idx="17">
                  <c:v>1.2379807692307692</c:v>
                </c:pt>
                <c:pt idx="18">
                  <c:v>1.1939252336448598</c:v>
                </c:pt>
                <c:pt idx="19">
                  <c:v>1.2676709154113557</c:v>
                </c:pt>
                <c:pt idx="20">
                  <c:v>1.1927877947295422</c:v>
                </c:pt>
                <c:pt idx="21">
                  <c:v>1.214190093708166</c:v>
                </c:pt>
                <c:pt idx="22">
                  <c:v>1.2773403324584427</c:v>
                </c:pt>
                <c:pt idx="23">
                  <c:v>1.3718285214348207</c:v>
                </c:pt>
                <c:pt idx="24">
                  <c:v>1.4503311258278146</c:v>
                </c:pt>
                <c:pt idx="25">
                  <c:v>1.1949778434268834</c:v>
                </c:pt>
                <c:pt idx="26">
                  <c:v>1.3028064992614476</c:v>
                </c:pt>
                <c:pt idx="27">
                  <c:v>0.94103956555469359</c:v>
                </c:pt>
                <c:pt idx="28">
                  <c:v>1.0161725067385445</c:v>
                </c:pt>
                <c:pt idx="29">
                  <c:v>1.1614255765199162</c:v>
                </c:pt>
                <c:pt idx="30">
                  <c:v>0.88360237892948168</c:v>
                </c:pt>
                <c:pt idx="31">
                  <c:v>0.91515994436717663</c:v>
                </c:pt>
                <c:pt idx="32">
                  <c:v>0.93133047210300424</c:v>
                </c:pt>
                <c:pt idx="33">
                  <c:v>0.89848197343453506</c:v>
                </c:pt>
                <c:pt idx="34">
                  <c:v>0.98109965635738827</c:v>
                </c:pt>
                <c:pt idx="35">
                  <c:v>0.85968819599109136</c:v>
                </c:pt>
                <c:pt idx="36">
                  <c:v>0.90476190476190477</c:v>
                </c:pt>
                <c:pt idx="37">
                  <c:v>0.97457627118644063</c:v>
                </c:pt>
                <c:pt idx="38">
                  <c:v>1.0091743119266054</c:v>
                </c:pt>
                <c:pt idx="39">
                  <c:v>1.0305084745762711</c:v>
                </c:pt>
                <c:pt idx="40">
                  <c:v>0.95628415300546443</c:v>
                </c:pt>
                <c:pt idx="41">
                  <c:v>1.0335820895522387</c:v>
                </c:pt>
                <c:pt idx="42">
                  <c:v>1.1087962962962963</c:v>
                </c:pt>
                <c:pt idx="43">
                  <c:v>1.0766550522648084</c:v>
                </c:pt>
                <c:pt idx="44">
                  <c:v>1.08675799086758</c:v>
                </c:pt>
                <c:pt idx="45">
                  <c:v>1.3065902578796562</c:v>
                </c:pt>
                <c:pt idx="46">
                  <c:v>1.3696275071633237</c:v>
                </c:pt>
                <c:pt idx="47">
                  <c:v>1.3048245614035088</c:v>
                </c:pt>
                <c:pt idx="48">
                  <c:v>1.4035087719298245</c:v>
                </c:pt>
                <c:pt idx="49">
                  <c:v>1.0606312292358804</c:v>
                </c:pt>
                <c:pt idx="50">
                  <c:v>1.0168126923987686</c:v>
                </c:pt>
                <c:pt idx="51">
                  <c:v>1.1124874455975895</c:v>
                </c:pt>
                <c:pt idx="52">
                  <c:v>1.058091286307054</c:v>
                </c:pt>
                <c:pt idx="53">
                  <c:v>1.0098314606741574</c:v>
                </c:pt>
                <c:pt idx="54">
                  <c:v>0.99685658153241652</c:v>
                </c:pt>
                <c:pt idx="55">
                  <c:v>1.0639169625785305</c:v>
                </c:pt>
                <c:pt idx="56">
                  <c:v>1.4225569718037852</c:v>
                </c:pt>
                <c:pt idx="57">
                  <c:v>1.0561497326203209</c:v>
                </c:pt>
                <c:pt idx="58">
                  <c:v>0.77630769230769225</c:v>
                </c:pt>
                <c:pt idx="59">
                  <c:v>0.89712820512820513</c:v>
                </c:pt>
                <c:pt idx="60">
                  <c:v>0.83774104683195594</c:v>
                </c:pt>
                <c:pt idx="61">
                  <c:v>0.83429752066115703</c:v>
                </c:pt>
                <c:pt idx="62">
                  <c:v>1.1929184549356222</c:v>
                </c:pt>
                <c:pt idx="63">
                  <c:v>1.038862660944206</c:v>
                </c:pt>
                <c:pt idx="64">
                  <c:v>1.2050179211469534</c:v>
                </c:pt>
                <c:pt idx="65">
                  <c:v>1.1935483870967742</c:v>
                </c:pt>
                <c:pt idx="66">
                  <c:v>0.83466666666666667</c:v>
                </c:pt>
                <c:pt idx="67">
                  <c:v>0.85661538461538467</c:v>
                </c:pt>
                <c:pt idx="68">
                  <c:v>0.83947730398899578</c:v>
                </c:pt>
                <c:pt idx="69">
                  <c:v>0.93600000000000005</c:v>
                </c:pt>
                <c:pt idx="70">
                  <c:v>1.1608369098712448</c:v>
                </c:pt>
                <c:pt idx="71">
                  <c:v>1.2210300429184548</c:v>
                </c:pt>
                <c:pt idx="72">
                  <c:v>1.2272401433691755</c:v>
                </c:pt>
                <c:pt idx="73">
                  <c:v>1.1967741935483871</c:v>
                </c:pt>
                <c:pt idx="74">
                  <c:v>0.89</c:v>
                </c:pt>
                <c:pt idx="75">
                  <c:v>0.95520325203252032</c:v>
                </c:pt>
                <c:pt idx="76">
                  <c:v>1.0950660792951543</c:v>
                </c:pt>
                <c:pt idx="77">
                  <c:v>1.1397744360902256</c:v>
                </c:pt>
                <c:pt idx="78">
                  <c:v>1.1436286919831224</c:v>
                </c:pt>
                <c:pt idx="79">
                  <c:v>1.1341176470588237</c:v>
                </c:pt>
                <c:pt idx="80">
                  <c:v>1.0711450381679388</c:v>
                </c:pt>
                <c:pt idx="81">
                  <c:v>1.1005747126436782</c:v>
                </c:pt>
                <c:pt idx="82">
                  <c:v>1.1561594202898551</c:v>
                </c:pt>
                <c:pt idx="83">
                  <c:v>1.1168478260869565</c:v>
                </c:pt>
                <c:pt idx="84">
                  <c:v>1.1290845070422537</c:v>
                </c:pt>
                <c:pt idx="85">
                  <c:v>1.7106382978723405</c:v>
                </c:pt>
                <c:pt idx="86">
                  <c:v>0.93756944444444434</c:v>
                </c:pt>
                <c:pt idx="87">
                  <c:v>0.92148571428571424</c:v>
                </c:pt>
                <c:pt idx="88">
                  <c:v>1.0017571884984027</c:v>
                </c:pt>
                <c:pt idx="89">
                  <c:v>0.98294117647058821</c:v>
                </c:pt>
                <c:pt idx="90">
                  <c:v>0.97176470588235286</c:v>
                </c:pt>
                <c:pt idx="91">
                  <c:v>1.0673000000000001</c:v>
                </c:pt>
                <c:pt idx="92">
                  <c:v>1.0952577319587629</c:v>
                </c:pt>
                <c:pt idx="93">
                  <c:v>1.1055725190839696</c:v>
                </c:pt>
                <c:pt idx="94">
                  <c:v>1.1452970297029703</c:v>
                </c:pt>
                <c:pt idx="95">
                  <c:v>1.1261764705882353</c:v>
                </c:pt>
                <c:pt idx="96">
                  <c:v>1.204</c:v>
                </c:pt>
                <c:pt idx="97">
                  <c:v>1.1866906474820142</c:v>
                </c:pt>
                <c:pt idx="98">
                  <c:v>1.2158205128205128</c:v>
                </c:pt>
                <c:pt idx="99">
                  <c:v>1.2369649805447469</c:v>
                </c:pt>
                <c:pt idx="100">
                  <c:v>1.2454707379134862</c:v>
                </c:pt>
                <c:pt idx="101">
                  <c:v>1.2518217054263567</c:v>
                </c:pt>
                <c:pt idx="102">
                  <c:v>1.1126373626373627</c:v>
                </c:pt>
                <c:pt idx="103">
                  <c:v>1.1265964912280702</c:v>
                </c:pt>
                <c:pt idx="104">
                  <c:v>1.1226415094339623</c:v>
                </c:pt>
                <c:pt idx="105">
                  <c:v>1.1670238095238097</c:v>
                </c:pt>
                <c:pt idx="106">
                  <c:v>0.7807339449541284</c:v>
                </c:pt>
                <c:pt idx="107">
                  <c:v>0.81414701803051315</c:v>
                </c:pt>
                <c:pt idx="108">
                  <c:v>1.0419161676646707</c:v>
                </c:pt>
                <c:pt idx="109">
                  <c:v>0.97531687791861243</c:v>
                </c:pt>
                <c:pt idx="110">
                  <c:v>0.97819114817190511</c:v>
                </c:pt>
                <c:pt idx="111">
                  <c:v>1.1832760595647194</c:v>
                </c:pt>
                <c:pt idx="112">
                  <c:v>0.87104283054003728</c:v>
                </c:pt>
                <c:pt idx="113">
                  <c:v>0.93789035392088826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5E3-4276-9978-81A3DD906FCC}"/>
            </c:ext>
          </c:extLst>
        </c:ser>
        <c:ser>
          <c:idx val="2"/>
          <c:order val="2"/>
          <c:tx>
            <c:v>Rect. No Moment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[1]Graphs!$E$5:$E$139</c:f>
              <c:numCache>
                <c:formatCode>General</c:formatCode>
                <c:ptCount val="135"/>
                <c:pt idx="0">
                  <c:v>0.24817664406333598</c:v>
                </c:pt>
                <c:pt idx="1">
                  <c:v>0.48801121605731612</c:v>
                </c:pt>
                <c:pt idx="2">
                  <c:v>0.34657132831422521</c:v>
                </c:pt>
                <c:pt idx="3">
                  <c:v>0.69031916557177053</c:v>
                </c:pt>
                <c:pt idx="4">
                  <c:v>0.97634677925971569</c:v>
                </c:pt>
                <c:pt idx="5">
                  <c:v>0.31414580515072826</c:v>
                </c:pt>
                <c:pt idx="6">
                  <c:v>0.64008153550722857</c:v>
                </c:pt>
                <c:pt idx="7">
                  <c:v>0.89814544345552516</c:v>
                </c:pt>
                <c:pt idx="8">
                  <c:v>0.34086996430503635</c:v>
                </c:pt>
                <c:pt idx="9">
                  <c:v>0.67364070301733681</c:v>
                </c:pt>
                <c:pt idx="10">
                  <c:v>0.33866263288437631</c:v>
                </c:pt>
                <c:pt idx="11">
                  <c:v>0.66722553055251566</c:v>
                </c:pt>
                <c:pt idx="12">
                  <c:v>0.15736412962347043</c:v>
                </c:pt>
                <c:pt idx="13">
                  <c:v>0.15736412962347043</c:v>
                </c:pt>
                <c:pt idx="14">
                  <c:v>0.15736412962347043</c:v>
                </c:pt>
                <c:pt idx="15">
                  <c:v>0.15736412962347043</c:v>
                </c:pt>
                <c:pt idx="16">
                  <c:v>0.47209238887041127</c:v>
                </c:pt>
                <c:pt idx="17">
                  <c:v>0.47209238887041127</c:v>
                </c:pt>
                <c:pt idx="18">
                  <c:v>0.78682064811735208</c:v>
                </c:pt>
                <c:pt idx="19">
                  <c:v>0.78682064811735208</c:v>
                </c:pt>
                <c:pt idx="20">
                  <c:v>1.5736412962347042</c:v>
                </c:pt>
                <c:pt idx="21">
                  <c:v>1.5736412962347042</c:v>
                </c:pt>
                <c:pt idx="22">
                  <c:v>0.17893489488108358</c:v>
                </c:pt>
                <c:pt idx="23">
                  <c:v>0.23857985984144478</c:v>
                </c:pt>
                <c:pt idx="24">
                  <c:v>0.11433265138104418</c:v>
                </c:pt>
                <c:pt idx="25">
                  <c:v>0.11363843532791763</c:v>
                </c:pt>
                <c:pt idx="26">
                  <c:v>0.11363462318285505</c:v>
                </c:pt>
                <c:pt idx="27">
                  <c:v>0.14710154807643058</c:v>
                </c:pt>
                <c:pt idx="28">
                  <c:v>0.14271221795850747</c:v>
                </c:pt>
                <c:pt idx="29">
                  <c:v>0.14030205927076433</c:v>
                </c:pt>
                <c:pt idx="30">
                  <c:v>0.13845315100426198</c:v>
                </c:pt>
                <c:pt idx="31">
                  <c:v>0.15193694851846209</c:v>
                </c:pt>
                <c:pt idx="32">
                  <c:v>0.15193694851846209</c:v>
                </c:pt>
                <c:pt idx="33">
                  <c:v>0.15164434440775754</c:v>
                </c:pt>
                <c:pt idx="34">
                  <c:v>0.15164434440775754</c:v>
                </c:pt>
                <c:pt idx="35">
                  <c:v>0.1517025813504124</c:v>
                </c:pt>
                <c:pt idx="36">
                  <c:v>0.1517025813504124</c:v>
                </c:pt>
                <c:pt idx="37">
                  <c:v>0.16019305295769096</c:v>
                </c:pt>
                <c:pt idx="38">
                  <c:v>0.16019305295769096</c:v>
                </c:pt>
                <c:pt idx="39">
                  <c:v>0.24280041182983872</c:v>
                </c:pt>
                <c:pt idx="40">
                  <c:v>0.24309210047169327</c:v>
                </c:pt>
                <c:pt idx="41">
                  <c:v>0.18618207119236507</c:v>
                </c:pt>
                <c:pt idx="42">
                  <c:v>0.18625360249505055</c:v>
                </c:pt>
                <c:pt idx="43">
                  <c:v>0.12743985962951357</c:v>
                </c:pt>
                <c:pt idx="44">
                  <c:v>0.12979324572994971</c:v>
                </c:pt>
                <c:pt idx="45">
                  <c:v>0.15308757525183067</c:v>
                </c:pt>
                <c:pt idx="46">
                  <c:v>0.15637323402283335</c:v>
                </c:pt>
                <c:pt idx="47">
                  <c:v>0.18503328728180107</c:v>
                </c:pt>
                <c:pt idx="48">
                  <c:v>0.18938020774264341</c:v>
                </c:pt>
                <c:pt idx="49">
                  <c:v>0.13973852555371255</c:v>
                </c:pt>
                <c:pt idx="50">
                  <c:v>0.14363528362313008</c:v>
                </c:pt>
                <c:pt idx="51">
                  <c:v>0.17639281217210731</c:v>
                </c:pt>
                <c:pt idx="52">
                  <c:v>0.18095416917250753</c:v>
                </c:pt>
                <c:pt idx="53">
                  <c:v>0.39688900277693634</c:v>
                </c:pt>
                <c:pt idx="54">
                  <c:v>0.59533350416540454</c:v>
                </c:pt>
                <c:pt idx="55">
                  <c:v>0.79377800555387268</c:v>
                </c:pt>
                <c:pt idx="56">
                  <c:v>0.99222250694234093</c:v>
                </c:pt>
                <c:pt idx="57">
                  <c:v>0.31478947052722311</c:v>
                </c:pt>
                <c:pt idx="58">
                  <c:v>0.47218420579083459</c:v>
                </c:pt>
                <c:pt idx="59">
                  <c:v>0.62957894105444623</c:v>
                </c:pt>
                <c:pt idx="60">
                  <c:v>0.7869736763180577</c:v>
                </c:pt>
                <c:pt idx="61">
                  <c:v>0.25287212736313691</c:v>
                </c:pt>
                <c:pt idx="62">
                  <c:v>0.37930819104470531</c:v>
                </c:pt>
                <c:pt idx="63">
                  <c:v>0.50574425472627382</c:v>
                </c:pt>
                <c:pt idx="64">
                  <c:v>0.63218031840784217</c:v>
                </c:pt>
                <c:pt idx="65">
                  <c:v>1.6491219979529759</c:v>
                </c:pt>
                <c:pt idx="66">
                  <c:v>1.9600028040561106</c:v>
                </c:pt>
                <c:pt idx="67">
                  <c:v>1.9637874756776172</c:v>
                </c:pt>
                <c:pt idx="68">
                  <c:v>1.7130325997827287</c:v>
                </c:pt>
                <c:pt idx="69">
                  <c:v>1.8448964082278541</c:v>
                </c:pt>
                <c:pt idx="70">
                  <c:v>1.7491524125220581</c:v>
                </c:pt>
                <c:pt idx="71">
                  <c:v>1.4139123641317524</c:v>
                </c:pt>
                <c:pt idx="72">
                  <c:v>1.4927729497787532</c:v>
                </c:pt>
                <c:pt idx="73">
                  <c:v>1.5033988028748591</c:v>
                </c:pt>
                <c:pt idx="74">
                  <c:v>1.0733770513140835</c:v>
                </c:pt>
                <c:pt idx="75">
                  <c:v>1.06100777440741</c:v>
                </c:pt>
                <c:pt idx="76">
                  <c:v>0.86935520370394825</c:v>
                </c:pt>
                <c:pt idx="77">
                  <c:v>0.89169069654518085</c:v>
                </c:pt>
                <c:pt idx="78">
                  <c:v>0.71250125121206487</c:v>
                </c:pt>
                <c:pt idx="79">
                  <c:v>0.65535888952353061</c:v>
                </c:pt>
                <c:pt idx="80">
                  <c:v>1.1649811961151149</c:v>
                </c:pt>
                <c:pt idx="81">
                  <c:v>1.1663757681532421</c:v>
                </c:pt>
                <c:pt idx="82">
                  <c:v>1.1698322110901092</c:v>
                </c:pt>
                <c:pt idx="83">
                  <c:v>0.87854938032629093</c:v>
                </c:pt>
                <c:pt idx="84">
                  <c:v>0.878452660985371</c:v>
                </c:pt>
                <c:pt idx="85">
                  <c:v>0.87528440206382541</c:v>
                </c:pt>
                <c:pt idx="86">
                  <c:v>0.70760687297868041</c:v>
                </c:pt>
                <c:pt idx="87">
                  <c:v>0.70647649002485546</c:v>
                </c:pt>
                <c:pt idx="88">
                  <c:v>0.70798405946631338</c:v>
                </c:pt>
                <c:pt idx="89">
                  <c:v>1.9244099433965631</c:v>
                </c:pt>
                <c:pt idx="90">
                  <c:v>1.9220986146197385</c:v>
                </c:pt>
                <c:pt idx="91">
                  <c:v>1.9061516689732187</c:v>
                </c:pt>
                <c:pt idx="92">
                  <c:v>1.4448534668164721</c:v>
                </c:pt>
                <c:pt idx="93">
                  <c:v>1.4437895528441222</c:v>
                </c:pt>
                <c:pt idx="94">
                  <c:v>1.4528057382054544</c:v>
                </c:pt>
                <c:pt idx="95">
                  <c:v>1.1713227949101439</c:v>
                </c:pt>
                <c:pt idx="96">
                  <c:v>1.1675219663839937</c:v>
                </c:pt>
                <c:pt idx="97">
                  <c:v>1.1719880516050809</c:v>
                </c:pt>
                <c:pt idx="98">
                  <c:v>0.98547206261457887</c:v>
                </c:pt>
                <c:pt idx="99">
                  <c:v>0.98437990302567946</c:v>
                </c:pt>
                <c:pt idx="100">
                  <c:v>0.98210646205209495</c:v>
                </c:pt>
                <c:pt idx="101">
                  <c:v>0.75372059535640157</c:v>
                </c:pt>
                <c:pt idx="102">
                  <c:v>0.75447156985241992</c:v>
                </c:pt>
                <c:pt idx="103">
                  <c:v>0.75349032285559614</c:v>
                </c:pt>
                <c:pt idx="104">
                  <c:v>2.688234664775099</c:v>
                </c:pt>
                <c:pt idx="105">
                  <c:v>2.7044890586065522</c:v>
                </c:pt>
                <c:pt idx="106">
                  <c:v>2.6977206418639375</c:v>
                </c:pt>
                <c:pt idx="107">
                  <c:v>2.037940442404147</c:v>
                </c:pt>
                <c:pt idx="108">
                  <c:v>2.0303919321224049</c:v>
                </c:pt>
                <c:pt idx="109">
                  <c:v>2.028241190936547</c:v>
                </c:pt>
                <c:pt idx="110">
                  <c:v>1.6401606810903695</c:v>
                </c:pt>
                <c:pt idx="111">
                  <c:v>1.6422801648169205</c:v>
                </c:pt>
                <c:pt idx="112">
                  <c:v>1.6397325355061543</c:v>
                </c:pt>
                <c:pt idx="113">
                  <c:v>1.3813247484993922</c:v>
                </c:pt>
                <c:pt idx="114">
                  <c:v>1.3852330145851046</c:v>
                </c:pt>
                <c:pt idx="115">
                  <c:v>1.3762357283831066</c:v>
                </c:pt>
                <c:pt idx="116">
                  <c:v>1.0529990393536481</c:v>
                </c:pt>
                <c:pt idx="117">
                  <c:v>1.05437716530419</c:v>
                </c:pt>
                <c:pt idx="118">
                  <c:v>1.0489571217666385</c:v>
                </c:pt>
                <c:pt idx="119">
                  <c:v>0.21585834680812785</c:v>
                </c:pt>
                <c:pt idx="120">
                  <c:v>0.21931441012643593</c:v>
                </c:pt>
                <c:pt idx="121">
                  <c:v>0.20382341114677985</c:v>
                </c:pt>
                <c:pt idx="122">
                  <c:v>0.20451809387925579</c:v>
                </c:pt>
                <c:pt idx="123">
                  <c:v>0.19861950172081622</c:v>
                </c:pt>
                <c:pt idx="124">
                  <c:v>0.19782612449817827</c:v>
                </c:pt>
                <c:pt idx="125">
                  <c:v>0.1949121839166503</c:v>
                </c:pt>
                <c:pt idx="126">
                  <c:v>0.19506020794365081</c:v>
                </c:pt>
                <c:pt idx="127">
                  <c:v>0.59384226776608706</c:v>
                </c:pt>
                <c:pt idx="128">
                  <c:v>0.59525366380486822</c:v>
                </c:pt>
                <c:pt idx="129">
                  <c:v>0.59439455416616072</c:v>
                </c:pt>
                <c:pt idx="130">
                  <c:v>0.19868186492822948</c:v>
                </c:pt>
                <c:pt idx="131">
                  <c:v>0.19896020513509713</c:v>
                </c:pt>
                <c:pt idx="132">
                  <c:v>0.4560223445302517</c:v>
                </c:pt>
                <c:pt idx="133">
                  <c:v>0.45580666487932303</c:v>
                </c:pt>
                <c:pt idx="134">
                  <c:v>0.45573732492846869</c:v>
                </c:pt>
              </c:numCache>
            </c:numRef>
          </c:xVal>
          <c:yVal>
            <c:numRef>
              <c:f>[1]Graphs!$C$5:$C$139</c:f>
              <c:numCache>
                <c:formatCode>General</c:formatCode>
                <c:ptCount val="135"/>
                <c:pt idx="0">
                  <c:v>0.99</c:v>
                </c:pt>
                <c:pt idx="1">
                  <c:v>1.08</c:v>
                </c:pt>
                <c:pt idx="2">
                  <c:v>1.1499999999999999</c:v>
                </c:pt>
                <c:pt idx="3">
                  <c:v>1.1599999999999999</c:v>
                </c:pt>
                <c:pt idx="4">
                  <c:v>1.1000000000000001</c:v>
                </c:pt>
                <c:pt idx="5">
                  <c:v>1.1100000000000001</c:v>
                </c:pt>
                <c:pt idx="6">
                  <c:v>1.1399999999999999</c:v>
                </c:pt>
                <c:pt idx="7">
                  <c:v>0.92</c:v>
                </c:pt>
                <c:pt idx="8">
                  <c:v>1.1200000000000001</c:v>
                </c:pt>
                <c:pt idx="9">
                  <c:v>1.18</c:v>
                </c:pt>
                <c:pt idx="10">
                  <c:v>1.17</c:v>
                </c:pt>
                <c:pt idx="11">
                  <c:v>1.1399999999999999</c:v>
                </c:pt>
                <c:pt idx="12">
                  <c:v>1.01</c:v>
                </c:pt>
                <c:pt idx="13">
                  <c:v>1.02</c:v>
                </c:pt>
                <c:pt idx="14">
                  <c:v>0.99</c:v>
                </c:pt>
                <c:pt idx="15">
                  <c:v>1.02</c:v>
                </c:pt>
                <c:pt idx="16">
                  <c:v>0.9</c:v>
                </c:pt>
                <c:pt idx="17">
                  <c:v>0.9</c:v>
                </c:pt>
                <c:pt idx="18">
                  <c:v>0.95</c:v>
                </c:pt>
                <c:pt idx="19">
                  <c:v>0.98</c:v>
                </c:pt>
                <c:pt idx="20">
                  <c:v>1.1499999999999999</c:v>
                </c:pt>
                <c:pt idx="21">
                  <c:v>1.1299999999999999</c:v>
                </c:pt>
                <c:pt idx="22">
                  <c:v>1.05</c:v>
                </c:pt>
                <c:pt idx="23">
                  <c:v>1.1200000000000001</c:v>
                </c:pt>
                <c:pt idx="24">
                  <c:v>1.02</c:v>
                </c:pt>
                <c:pt idx="25">
                  <c:v>0.91</c:v>
                </c:pt>
                <c:pt idx="26">
                  <c:v>0.86</c:v>
                </c:pt>
                <c:pt idx="27">
                  <c:v>1.3851454048029184</c:v>
                </c:pt>
                <c:pt idx="28">
                  <c:v>1.2876165113182423</c:v>
                </c:pt>
                <c:pt idx="29">
                  <c:v>1.1978827880874945</c:v>
                </c:pt>
                <c:pt idx="30">
                  <c:v>1.1568827981182246</c:v>
                </c:pt>
                <c:pt idx="31">
                  <c:v>1.092162014773685</c:v>
                </c:pt>
                <c:pt idx="32">
                  <c:v>1.1075306132566556</c:v>
                </c:pt>
                <c:pt idx="33">
                  <c:v>1.0455797423367392</c:v>
                </c:pt>
                <c:pt idx="34">
                  <c:v>1.0093291870279875</c:v>
                </c:pt>
                <c:pt idx="35">
                  <c:v>0.84077120129432381</c:v>
                </c:pt>
                <c:pt idx="36">
                  <c:v>0.87447755157071594</c:v>
                </c:pt>
                <c:pt idx="37">
                  <c:v>0.96362214692631343</c:v>
                </c:pt>
                <c:pt idx="38">
                  <c:v>0.95716821188765189</c:v>
                </c:pt>
                <c:pt idx="39">
                  <c:v>1.0900000000000001</c:v>
                </c:pt>
                <c:pt idx="40">
                  <c:v>1.07</c:v>
                </c:pt>
                <c:pt idx="41">
                  <c:v>1.1399999999999999</c:v>
                </c:pt>
                <c:pt idx="42">
                  <c:v>1.0900000000000001</c:v>
                </c:pt>
                <c:pt idx="43">
                  <c:v>1.2</c:v>
                </c:pt>
                <c:pt idx="44">
                  <c:v>1.1499999999999999</c:v>
                </c:pt>
                <c:pt idx="45">
                  <c:v>1.26</c:v>
                </c:pt>
                <c:pt idx="46">
                  <c:v>1.27</c:v>
                </c:pt>
                <c:pt idx="47">
                  <c:v>1.05</c:v>
                </c:pt>
                <c:pt idx="48">
                  <c:v>1.07</c:v>
                </c:pt>
                <c:pt idx="49">
                  <c:v>1.52</c:v>
                </c:pt>
                <c:pt idx="50">
                  <c:v>1.57</c:v>
                </c:pt>
                <c:pt idx="51">
                  <c:v>1.29</c:v>
                </c:pt>
                <c:pt idx="52">
                  <c:v>1.2</c:v>
                </c:pt>
                <c:pt idx="53">
                  <c:v>0.94110472376171472</c:v>
                </c:pt>
                <c:pt idx="54">
                  <c:v>0.96787697877522005</c:v>
                </c:pt>
                <c:pt idx="55">
                  <c:v>0.92074811649184529</c:v>
                </c:pt>
                <c:pt idx="56">
                  <c:v>0.87678174520350582</c:v>
                </c:pt>
                <c:pt idx="57">
                  <c:v>1.228064258704199</c:v>
                </c:pt>
                <c:pt idx="58">
                  <c:v>1.0985319442541244</c:v>
                </c:pt>
                <c:pt idx="59">
                  <c:v>1.05230422311384</c:v>
                </c:pt>
                <c:pt idx="60">
                  <c:v>0.93284777441089395</c:v>
                </c:pt>
                <c:pt idx="61">
                  <c:v>1.1433443647858197</c:v>
                </c:pt>
                <c:pt idx="62">
                  <c:v>1.0345367541854751</c:v>
                </c:pt>
                <c:pt idx="63">
                  <c:v>1.0563491655581598</c:v>
                </c:pt>
                <c:pt idx="64">
                  <c:v>1.0177694991396591</c:v>
                </c:pt>
                <c:pt idx="65">
                  <c:v>1.0281305704136359</c:v>
                </c:pt>
                <c:pt idx="66">
                  <c:v>1.0009456398070251</c:v>
                </c:pt>
                <c:pt idx="67">
                  <c:v>1.1344586097098648</c:v>
                </c:pt>
                <c:pt idx="68">
                  <c:v>1.0148664819042728</c:v>
                </c:pt>
                <c:pt idx="69">
                  <c:v>1.0399104997855271</c:v>
                </c:pt>
                <c:pt idx="70">
                  <c:v>1.0622541232769782</c:v>
                </c:pt>
                <c:pt idx="71">
                  <c:v>0.97736556782760275</c:v>
                </c:pt>
                <c:pt idx="72">
                  <c:v>0.93111584543495696</c:v>
                </c:pt>
                <c:pt idx="73">
                  <c:v>0.92801895125181899</c:v>
                </c:pt>
                <c:pt idx="74">
                  <c:v>0.85834723380700673</c:v>
                </c:pt>
                <c:pt idx="75">
                  <c:v>0.83184269716222559</c:v>
                </c:pt>
                <c:pt idx="76">
                  <c:v>1.0907933784358415</c:v>
                </c:pt>
                <c:pt idx="77">
                  <c:v>0.88921200699466563</c:v>
                </c:pt>
                <c:pt idx="78">
                  <c:v>0.95363316649193308</c:v>
                </c:pt>
                <c:pt idx="79">
                  <c:v>1.0217890652568922</c:v>
                </c:pt>
                <c:pt idx="80">
                  <c:v>2.0982877089378458</c:v>
                </c:pt>
                <c:pt idx="81">
                  <c:v>1.6556924398528725</c:v>
                </c:pt>
                <c:pt idx="82">
                  <c:v>1.9129802599668224</c:v>
                </c:pt>
                <c:pt idx="83">
                  <c:v>1.209637679507457</c:v>
                </c:pt>
                <c:pt idx="84">
                  <c:v>1.2231403129670606</c:v>
                </c:pt>
                <c:pt idx="85">
                  <c:v>1.3688848408213352</c:v>
                </c:pt>
                <c:pt idx="86">
                  <c:v>1.3593516224859929</c:v>
                </c:pt>
                <c:pt idx="87">
                  <c:v>1.2906827751806056</c:v>
                </c:pt>
                <c:pt idx="88">
                  <c:v>1.0162674921338475</c:v>
                </c:pt>
                <c:pt idx="89">
                  <c:v>1.6153580526089693</c:v>
                </c:pt>
                <c:pt idx="90">
                  <c:v>2.4128703716133288</c:v>
                </c:pt>
                <c:pt idx="91">
                  <c:v>1.591279845527797</c:v>
                </c:pt>
                <c:pt idx="92">
                  <c:v>1.4847598761541816</c:v>
                </c:pt>
                <c:pt idx="93">
                  <c:v>1.1254729717185525</c:v>
                </c:pt>
                <c:pt idx="94">
                  <c:v>1.3544032837924467</c:v>
                </c:pt>
                <c:pt idx="95">
                  <c:v>1.5667217338264392</c:v>
                </c:pt>
                <c:pt idx="96">
                  <c:v>1.4031812021804693</c:v>
                </c:pt>
                <c:pt idx="97">
                  <c:v>1.4030945443552136</c:v>
                </c:pt>
                <c:pt idx="98">
                  <c:v>1.3275733711584332</c:v>
                </c:pt>
                <c:pt idx="99">
                  <c:v>1.2589851778208847</c:v>
                </c:pt>
                <c:pt idx="100">
                  <c:v>1.3336226108374798</c:v>
                </c:pt>
                <c:pt idx="101">
                  <c:v>1.0678076829794465</c:v>
                </c:pt>
                <c:pt idx="102">
                  <c:v>1.0477363007933436</c:v>
                </c:pt>
                <c:pt idx="103">
                  <c:v>1.1012024667108917</c:v>
                </c:pt>
                <c:pt idx="104">
                  <c:v>2.417437862887978</c:v>
                </c:pt>
                <c:pt idx="105">
                  <c:v>1.5014168516137647</c:v>
                </c:pt>
                <c:pt idx="106">
                  <c:v>2.1522863348818237</c:v>
                </c:pt>
                <c:pt idx="107">
                  <c:v>1.6247614225237093</c:v>
                </c:pt>
                <c:pt idx="108">
                  <c:v>1.6898518828626057</c:v>
                </c:pt>
                <c:pt idx="109">
                  <c:v>1.5056627810915122</c:v>
                </c:pt>
                <c:pt idx="110">
                  <c:v>1.4689646940956744</c:v>
                </c:pt>
                <c:pt idx="111">
                  <c:v>1.1495936044794224</c:v>
                </c:pt>
                <c:pt idx="112">
                  <c:v>1.4683001926610408</c:v>
                </c:pt>
                <c:pt idx="113">
                  <c:v>2.2200322184676864</c:v>
                </c:pt>
                <c:pt idx="114">
                  <c:v>1.2460092501100619</c:v>
                </c:pt>
                <c:pt idx="115">
                  <c:v>1.3532762062532833</c:v>
                </c:pt>
                <c:pt idx="116">
                  <c:v>1.135716936198276</c:v>
                </c:pt>
                <c:pt idx="117">
                  <c:v>1.3444762750884751</c:v>
                </c:pt>
                <c:pt idx="118">
                  <c:v>1.1341454335205015</c:v>
                </c:pt>
                <c:pt idx="119">
                  <c:v>1.1345649768134267</c:v>
                </c:pt>
                <c:pt idx="120">
                  <c:v>1.2503496926745554</c:v>
                </c:pt>
                <c:pt idx="121">
                  <c:v>1.1351511241059604</c:v>
                </c:pt>
                <c:pt idx="122">
                  <c:v>1.1895861768567411</c:v>
                </c:pt>
                <c:pt idx="123">
                  <c:v>0.97255360117536727</c:v>
                </c:pt>
                <c:pt idx="124">
                  <c:v>0.94610378299821241</c:v>
                </c:pt>
                <c:pt idx="125">
                  <c:v>0.99403454116328427</c:v>
                </c:pt>
                <c:pt idx="126">
                  <c:v>0.95972133670581761</c:v>
                </c:pt>
                <c:pt idx="127">
                  <c:v>1.3187467354047528</c:v>
                </c:pt>
                <c:pt idx="128">
                  <c:v>1.239191069715964</c:v>
                </c:pt>
                <c:pt idx="129">
                  <c:v>1.2993485286428768</c:v>
                </c:pt>
                <c:pt idx="130">
                  <c:v>0.74543353583675553</c:v>
                </c:pt>
                <c:pt idx="131">
                  <c:v>0.8078387533711695</c:v>
                </c:pt>
                <c:pt idx="132">
                  <c:v>1.1487806685089965</c:v>
                </c:pt>
                <c:pt idx="133">
                  <c:v>1.1515217195994707</c:v>
                </c:pt>
                <c:pt idx="134">
                  <c:v>0.98987902923562388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5E3-4276-9978-81A3DD906FCC}"/>
            </c:ext>
          </c:extLst>
        </c:ser>
        <c:ser>
          <c:idx val="3"/>
          <c:order val="3"/>
          <c:tx>
            <c:v>Rect. With Moment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[1]Graphs!$E$368:$E$480</c:f>
              <c:numCache>
                <c:formatCode>General</c:formatCode>
                <c:ptCount val="113"/>
                <c:pt idx="0">
                  <c:v>0.34222016878229267</c:v>
                </c:pt>
                <c:pt idx="1">
                  <c:v>0.34773121484111663</c:v>
                </c:pt>
                <c:pt idx="2">
                  <c:v>0.68911063146822593</c:v>
                </c:pt>
                <c:pt idx="3">
                  <c:v>0.98076399950764925</c:v>
                </c:pt>
                <c:pt idx="4">
                  <c:v>0.31821360840220153</c:v>
                </c:pt>
                <c:pt idx="5">
                  <c:v>0.31896783448256988</c:v>
                </c:pt>
                <c:pt idx="6">
                  <c:v>0.63726671141411895</c:v>
                </c:pt>
                <c:pt idx="7">
                  <c:v>0.90044180147092678</c:v>
                </c:pt>
                <c:pt idx="8">
                  <c:v>0.33742505809175299</c:v>
                </c:pt>
                <c:pt idx="9">
                  <c:v>0.34090060343037315</c:v>
                </c:pt>
                <c:pt idx="10">
                  <c:v>0.3390389433707019</c:v>
                </c:pt>
                <c:pt idx="11">
                  <c:v>0.67449048089363361</c:v>
                </c:pt>
                <c:pt idx="12">
                  <c:v>0.31148278144655434</c:v>
                </c:pt>
                <c:pt idx="13">
                  <c:v>0.62279646318647308</c:v>
                </c:pt>
                <c:pt idx="14">
                  <c:v>0.33700465289973114</c:v>
                </c:pt>
                <c:pt idx="15">
                  <c:v>0.67165431260226838</c:v>
                </c:pt>
                <c:pt idx="16">
                  <c:v>0.24817664406333598</c:v>
                </c:pt>
                <c:pt idx="17">
                  <c:v>0.24817664406333598</c:v>
                </c:pt>
                <c:pt idx="18">
                  <c:v>0.48801121605731612</c:v>
                </c:pt>
                <c:pt idx="19">
                  <c:v>0.48801121605731612</c:v>
                </c:pt>
                <c:pt idx="20">
                  <c:v>0.78682064811735208</c:v>
                </c:pt>
                <c:pt idx="21">
                  <c:v>0.78682064811735208</c:v>
                </c:pt>
                <c:pt idx="22">
                  <c:v>0.78682064811735208</c:v>
                </c:pt>
                <c:pt idx="23">
                  <c:v>0.78682064811735208</c:v>
                </c:pt>
                <c:pt idx="24">
                  <c:v>0.23879771317538198</c:v>
                </c:pt>
                <c:pt idx="25">
                  <c:v>0.30446772037050779</c:v>
                </c:pt>
                <c:pt idx="26">
                  <c:v>0.32468220607528775</c:v>
                </c:pt>
                <c:pt idx="27">
                  <c:v>0.16685420746557142</c:v>
                </c:pt>
                <c:pt idx="28">
                  <c:v>0.17760240723808932</c:v>
                </c:pt>
                <c:pt idx="29">
                  <c:v>0.22908122447415047</c:v>
                </c:pt>
                <c:pt idx="30">
                  <c:v>0.16268026468043068</c:v>
                </c:pt>
                <c:pt idx="31">
                  <c:v>0.17264550379811686</c:v>
                </c:pt>
                <c:pt idx="32">
                  <c:v>0.18029749605642725</c:v>
                </c:pt>
                <c:pt idx="33">
                  <c:v>0.33197401800679827</c:v>
                </c:pt>
                <c:pt idx="34">
                  <c:v>0.40340573551752573</c:v>
                </c:pt>
                <c:pt idx="35">
                  <c:v>0.47711596175851634</c:v>
                </c:pt>
                <c:pt idx="36">
                  <c:v>0.33996747543796141</c:v>
                </c:pt>
                <c:pt idx="37">
                  <c:v>0.41295834927309377</c:v>
                </c:pt>
                <c:pt idx="38">
                  <c:v>0.48773296946977635</c:v>
                </c:pt>
                <c:pt idx="39">
                  <c:v>0.33197401800679827</c:v>
                </c:pt>
                <c:pt idx="40">
                  <c:v>0.40340573551752573</c:v>
                </c:pt>
                <c:pt idx="41">
                  <c:v>0.47711596175851634</c:v>
                </c:pt>
                <c:pt idx="42">
                  <c:v>0.33996747543796141</c:v>
                </c:pt>
                <c:pt idx="43">
                  <c:v>0.41295834927309377</c:v>
                </c:pt>
                <c:pt idx="44">
                  <c:v>0.48773296946977635</c:v>
                </c:pt>
                <c:pt idx="45">
                  <c:v>1.0362987098314291</c:v>
                </c:pt>
                <c:pt idx="46">
                  <c:v>1.0359165755562014</c:v>
                </c:pt>
                <c:pt idx="47">
                  <c:v>1.0268949954625026</c:v>
                </c:pt>
                <c:pt idx="48">
                  <c:v>1.0308912836079063</c:v>
                </c:pt>
                <c:pt idx="49">
                  <c:v>0.99662295922466548</c:v>
                </c:pt>
                <c:pt idx="50">
                  <c:v>1.0005691291619312</c:v>
                </c:pt>
                <c:pt idx="51">
                  <c:v>0.70463988795540133</c:v>
                </c:pt>
                <c:pt idx="52">
                  <c:v>0.68062375977547218</c:v>
                </c:pt>
                <c:pt idx="53">
                  <c:v>0.70171427660319963</c:v>
                </c:pt>
                <c:pt idx="54">
                  <c:v>0.67001371072079996</c:v>
                </c:pt>
                <c:pt idx="55">
                  <c:v>0.68214747590708469</c:v>
                </c:pt>
                <c:pt idx="56">
                  <c:v>0.65789393154793752</c:v>
                </c:pt>
                <c:pt idx="57">
                  <c:v>0.7057596460154687</c:v>
                </c:pt>
                <c:pt idx="58">
                  <c:v>0.70525968147075635</c:v>
                </c:pt>
                <c:pt idx="59">
                  <c:v>0.70575652364657249</c:v>
                </c:pt>
                <c:pt idx="60">
                  <c:v>1.0384109857268879</c:v>
                </c:pt>
                <c:pt idx="61">
                  <c:v>1.0334607996503082</c:v>
                </c:pt>
                <c:pt idx="62">
                  <c:v>1.0269988447259091</c:v>
                </c:pt>
                <c:pt idx="63">
                  <c:v>1.037857556323984</c:v>
                </c:pt>
                <c:pt idx="64">
                  <c:v>1.035120273200284</c:v>
                </c:pt>
                <c:pt idx="65">
                  <c:v>1.0336301354281556</c:v>
                </c:pt>
                <c:pt idx="66">
                  <c:v>1.3639582253183424</c:v>
                </c:pt>
                <c:pt idx="67">
                  <c:v>1.3691879779968639</c:v>
                </c:pt>
                <c:pt idx="68">
                  <c:v>1.3680678574006533</c:v>
                </c:pt>
                <c:pt idx="69">
                  <c:v>1.3664560228631508</c:v>
                </c:pt>
                <c:pt idx="70">
                  <c:v>0.49147619189851721</c:v>
                </c:pt>
                <c:pt idx="71">
                  <c:v>0.72625257595257664</c:v>
                </c:pt>
                <c:pt idx="72">
                  <c:v>0.7255784003852096</c:v>
                </c:pt>
                <c:pt idx="73">
                  <c:v>0.72407265181839708</c:v>
                </c:pt>
                <c:pt idx="74">
                  <c:v>0.72651656044985879</c:v>
                </c:pt>
                <c:pt idx="75">
                  <c:v>0.72633169301082712</c:v>
                </c:pt>
                <c:pt idx="76">
                  <c:v>0.72573046426923205</c:v>
                </c:pt>
                <c:pt idx="77">
                  <c:v>0.70813450641807585</c:v>
                </c:pt>
                <c:pt idx="78">
                  <c:v>0.7061999037633564</c:v>
                </c:pt>
                <c:pt idx="79">
                  <c:v>0.70794622920865924</c:v>
                </c:pt>
                <c:pt idx="80">
                  <c:v>0.70615999076392788</c:v>
                </c:pt>
                <c:pt idx="81">
                  <c:v>0.70801007783969794</c:v>
                </c:pt>
                <c:pt idx="82">
                  <c:v>0.70537625007540738</c:v>
                </c:pt>
                <c:pt idx="83">
                  <c:v>0.70425097103610812</c:v>
                </c:pt>
                <c:pt idx="84">
                  <c:v>0.68101233045301746</c:v>
                </c:pt>
                <c:pt idx="85">
                  <c:v>0.70021875151186286</c:v>
                </c:pt>
                <c:pt idx="86">
                  <c:v>0.67099319582027928</c:v>
                </c:pt>
                <c:pt idx="87">
                  <c:v>0.67989437765125882</c:v>
                </c:pt>
                <c:pt idx="88">
                  <c:v>0.65551792145156773</c:v>
                </c:pt>
                <c:pt idx="89">
                  <c:v>0.70524701179088289</c:v>
                </c:pt>
                <c:pt idx="90">
                  <c:v>0.68009843499099198</c:v>
                </c:pt>
                <c:pt idx="91">
                  <c:v>0.68315990955184258</c:v>
                </c:pt>
                <c:pt idx="92">
                  <c:v>0.67155233149597282</c:v>
                </c:pt>
                <c:pt idx="93">
                  <c:v>0.68024478105576669</c:v>
                </c:pt>
                <c:pt idx="94">
                  <c:v>0.650440650739458</c:v>
                </c:pt>
                <c:pt idx="95">
                  <c:v>0.7060302390827442</c:v>
                </c:pt>
                <c:pt idx="96">
                  <c:v>0.68145995621289457</c:v>
                </c:pt>
                <c:pt idx="97">
                  <c:v>0.70164438749949265</c:v>
                </c:pt>
                <c:pt idx="98">
                  <c:v>0.67123390281751039</c:v>
                </c:pt>
                <c:pt idx="99">
                  <c:v>0.68110640392137489</c:v>
                </c:pt>
                <c:pt idx="100">
                  <c:v>0.65551792145156773</c:v>
                </c:pt>
                <c:pt idx="101">
                  <c:v>0.70385770172434114</c:v>
                </c:pt>
                <c:pt idx="102">
                  <c:v>0.6790219187986245</c:v>
                </c:pt>
                <c:pt idx="103">
                  <c:v>0.70178403676705303</c:v>
                </c:pt>
                <c:pt idx="104">
                  <c:v>0.67287476430482551</c:v>
                </c:pt>
                <c:pt idx="105">
                  <c:v>0.68090145306782268</c:v>
                </c:pt>
                <c:pt idx="106">
                  <c:v>0.65288598835350586</c:v>
                </c:pt>
                <c:pt idx="107">
                  <c:v>0.70565646152899386</c:v>
                </c:pt>
                <c:pt idx="108">
                  <c:v>0.67949724224388763</c:v>
                </c:pt>
                <c:pt idx="109">
                  <c:v>0.70274740836411898</c:v>
                </c:pt>
                <c:pt idx="110">
                  <c:v>0.67178929676190191</c:v>
                </c:pt>
                <c:pt idx="111">
                  <c:v>0.68338472733245259</c:v>
                </c:pt>
                <c:pt idx="112">
                  <c:v>0.65393416731878351</c:v>
                </c:pt>
              </c:numCache>
            </c:numRef>
          </c:xVal>
          <c:yVal>
            <c:numRef>
              <c:f>[1]Graphs!$C$368:$C$480</c:f>
              <c:numCache>
                <c:formatCode>General</c:formatCode>
                <c:ptCount val="113"/>
                <c:pt idx="0">
                  <c:v>1.0600739371534196</c:v>
                </c:pt>
                <c:pt idx="1">
                  <c:v>1.0569159497021841</c:v>
                </c:pt>
                <c:pt idx="2">
                  <c:v>1.1752767527675276</c:v>
                </c:pt>
                <c:pt idx="3">
                  <c:v>1.3290960451977401</c:v>
                </c:pt>
                <c:pt idx="4">
                  <c:v>1.0335766423357664</c:v>
                </c:pt>
                <c:pt idx="5">
                  <c:v>1.0788876276958002</c:v>
                </c:pt>
                <c:pt idx="6">
                  <c:v>1.0742574257425743</c:v>
                </c:pt>
                <c:pt idx="7">
                  <c:v>1.1085427135678392</c:v>
                </c:pt>
                <c:pt idx="8">
                  <c:v>1.1097560975609757</c:v>
                </c:pt>
                <c:pt idx="9">
                  <c:v>1.0492187500000001</c:v>
                </c:pt>
                <c:pt idx="10">
                  <c:v>0.96144859813084116</c:v>
                </c:pt>
                <c:pt idx="11">
                  <c:v>1.1183098591549296</c:v>
                </c:pt>
                <c:pt idx="12">
                  <c:v>1.0388692579505301</c:v>
                </c:pt>
                <c:pt idx="13">
                  <c:v>1.0915111378687539</c:v>
                </c:pt>
                <c:pt idx="14">
                  <c:v>0.82027896995708149</c:v>
                </c:pt>
                <c:pt idx="15">
                  <c:v>1.1825821237585943</c:v>
                </c:pt>
                <c:pt idx="16">
                  <c:v>1.0589651022864019</c:v>
                </c:pt>
                <c:pt idx="17">
                  <c:v>0.96581196581196582</c:v>
                </c:pt>
                <c:pt idx="18">
                  <c:v>1.1814946619217082</c:v>
                </c:pt>
                <c:pt idx="19">
                  <c:v>1.1361702127659574</c:v>
                </c:pt>
                <c:pt idx="20">
                  <c:v>0.99289520426287747</c:v>
                </c:pt>
                <c:pt idx="21">
                  <c:v>1.1722912966252221</c:v>
                </c:pt>
                <c:pt idx="22">
                  <c:v>1.050531914893617</c:v>
                </c:pt>
                <c:pt idx="23">
                  <c:v>1.0372340425531914</c:v>
                </c:pt>
                <c:pt idx="24">
                  <c:v>0.87822014051522246</c:v>
                </c:pt>
                <c:pt idx="25">
                  <c:v>1.0116731517509727</c:v>
                </c:pt>
                <c:pt idx="26">
                  <c:v>0.94847775175644033</c:v>
                </c:pt>
                <c:pt idx="27">
                  <c:v>1.1589403973509933</c:v>
                </c:pt>
                <c:pt idx="28">
                  <c:v>1.1986301369863013</c:v>
                </c:pt>
                <c:pt idx="29">
                  <c:v>0.87657784011220197</c:v>
                </c:pt>
                <c:pt idx="30">
                  <c:v>1.0167992926613616</c:v>
                </c:pt>
                <c:pt idx="31">
                  <c:v>0.94914040114613185</c:v>
                </c:pt>
                <c:pt idx="32">
                  <c:v>1.0681520314547837</c:v>
                </c:pt>
                <c:pt idx="33">
                  <c:v>1.0697271546123863</c:v>
                </c:pt>
                <c:pt idx="34">
                  <c:v>1.1960431654676258</c:v>
                </c:pt>
                <c:pt idx="35">
                  <c:v>1.1795454545454545</c:v>
                </c:pt>
                <c:pt idx="36">
                  <c:v>1.0289794204115918</c:v>
                </c:pt>
                <c:pt idx="37">
                  <c:v>1.0679611650485437</c:v>
                </c:pt>
                <c:pt idx="38">
                  <c:v>1.1179727427597956</c:v>
                </c:pt>
                <c:pt idx="39">
                  <c:v>1.1152375750955761</c:v>
                </c:pt>
                <c:pt idx="40">
                  <c:v>1.1678435632808257</c:v>
                </c:pt>
                <c:pt idx="41">
                  <c:v>1.2194854953475642</c:v>
                </c:pt>
                <c:pt idx="42">
                  <c:v>1.0603674540682415</c:v>
                </c:pt>
                <c:pt idx="43">
                  <c:v>1.1534334763948497</c:v>
                </c:pt>
                <c:pt idx="44">
                  <c:v>1.1140583554376657</c:v>
                </c:pt>
                <c:pt idx="45">
                  <c:v>1.44</c:v>
                </c:pt>
                <c:pt idx="46">
                  <c:v>1.6821276595744681</c:v>
                </c:pt>
                <c:pt idx="47">
                  <c:v>0.86466153846153837</c:v>
                </c:pt>
                <c:pt idx="48">
                  <c:v>0.92478540772532192</c:v>
                </c:pt>
                <c:pt idx="49">
                  <c:v>0.87112232030264813</c:v>
                </c:pt>
                <c:pt idx="50">
                  <c:v>0.82528028933092223</c:v>
                </c:pt>
                <c:pt idx="51">
                  <c:v>1.4064655172413794</c:v>
                </c:pt>
                <c:pt idx="52">
                  <c:v>1.2171794871794872</c:v>
                </c:pt>
                <c:pt idx="53">
                  <c:v>1.5310743801652891</c:v>
                </c:pt>
                <c:pt idx="54">
                  <c:v>1.2339920948616601</c:v>
                </c:pt>
                <c:pt idx="55">
                  <c:v>1.4044795783926218</c:v>
                </c:pt>
                <c:pt idx="56">
                  <c:v>1.269163763066202</c:v>
                </c:pt>
                <c:pt idx="57">
                  <c:v>1.2</c:v>
                </c:pt>
                <c:pt idx="58">
                  <c:v>1.1499999999999999</c:v>
                </c:pt>
                <c:pt idx="59">
                  <c:v>1.1299999999999999</c:v>
                </c:pt>
                <c:pt idx="60">
                  <c:v>1.2698989898989899</c:v>
                </c:pt>
                <c:pt idx="61">
                  <c:v>1.2325762711864408</c:v>
                </c:pt>
                <c:pt idx="62">
                  <c:v>1.1399999999999999</c:v>
                </c:pt>
                <c:pt idx="63">
                  <c:v>0.97</c:v>
                </c:pt>
                <c:pt idx="64">
                  <c:v>1.32</c:v>
                </c:pt>
                <c:pt idx="65">
                  <c:v>0.94777777777777783</c:v>
                </c:pt>
                <c:pt idx="66">
                  <c:v>1.5134156378600823</c:v>
                </c:pt>
                <c:pt idx="67">
                  <c:v>1.2746500000000001</c:v>
                </c:pt>
                <c:pt idx="68">
                  <c:v>1.2240555555555557</c:v>
                </c:pt>
                <c:pt idx="69">
                  <c:v>1.1378395061728397</c:v>
                </c:pt>
                <c:pt idx="70">
                  <c:v>0.811095652173913</c:v>
                </c:pt>
                <c:pt idx="71">
                  <c:v>0.80048723897911833</c:v>
                </c:pt>
                <c:pt idx="72">
                  <c:v>0.65724770642201835</c:v>
                </c:pt>
                <c:pt idx="73">
                  <c:v>0.7</c:v>
                </c:pt>
                <c:pt idx="74">
                  <c:v>0.77</c:v>
                </c:pt>
                <c:pt idx="75">
                  <c:v>0.55000000000000004</c:v>
                </c:pt>
                <c:pt idx="76">
                  <c:v>0.68</c:v>
                </c:pt>
                <c:pt idx="77">
                  <c:v>0.69</c:v>
                </c:pt>
                <c:pt idx="78">
                  <c:v>0.71</c:v>
                </c:pt>
                <c:pt idx="79">
                  <c:v>0.69</c:v>
                </c:pt>
                <c:pt idx="80">
                  <c:v>0.85</c:v>
                </c:pt>
                <c:pt idx="81">
                  <c:v>0.54</c:v>
                </c:pt>
                <c:pt idx="82">
                  <c:v>0.71627819548872185</c:v>
                </c:pt>
                <c:pt idx="83">
                  <c:v>1.0644251626898047</c:v>
                </c:pt>
                <c:pt idx="84">
                  <c:v>1.0880000000000001</c:v>
                </c:pt>
                <c:pt idx="85">
                  <c:v>1.3120717781402935</c:v>
                </c:pt>
                <c:pt idx="86">
                  <c:v>1.1002053388090347</c:v>
                </c:pt>
                <c:pt idx="87">
                  <c:v>1.2095730918499352</c:v>
                </c:pt>
                <c:pt idx="88">
                  <c:v>1.0316865417376491</c:v>
                </c:pt>
                <c:pt idx="89">
                  <c:v>1.1467857142857143</c:v>
                </c:pt>
                <c:pt idx="90">
                  <c:v>1.0041152263374487</c:v>
                </c:pt>
                <c:pt idx="91">
                  <c:v>1.0326576576576576</c:v>
                </c:pt>
                <c:pt idx="92">
                  <c:v>1.0470588235294118</c:v>
                </c:pt>
                <c:pt idx="93">
                  <c:v>1.1480434782608697</c:v>
                </c:pt>
                <c:pt idx="94">
                  <c:v>0.94951923076923073</c:v>
                </c:pt>
                <c:pt idx="95">
                  <c:v>1.0929313929313931</c:v>
                </c:pt>
                <c:pt idx="96">
                  <c:v>1.0734741784037558</c:v>
                </c:pt>
                <c:pt idx="97">
                  <c:v>1.1785318559556786</c:v>
                </c:pt>
                <c:pt idx="98">
                  <c:v>1.1810379241516966</c:v>
                </c:pt>
                <c:pt idx="99">
                  <c:v>1.1727598566308244</c:v>
                </c:pt>
                <c:pt idx="100">
                  <c:v>1.0923205342237061</c:v>
                </c:pt>
                <c:pt idx="101">
                  <c:v>0.92091346153846154</c:v>
                </c:pt>
                <c:pt idx="102">
                  <c:v>0.85898305084745763</c:v>
                </c:pt>
                <c:pt idx="103">
                  <c:v>0.97352941176470587</c:v>
                </c:pt>
                <c:pt idx="104">
                  <c:v>0.76461916461916457</c:v>
                </c:pt>
                <c:pt idx="105">
                  <c:v>1.0720977596741343</c:v>
                </c:pt>
                <c:pt idx="106">
                  <c:v>0.98539042821158684</c:v>
                </c:pt>
                <c:pt idx="107">
                  <c:v>1.1964285714285714</c:v>
                </c:pt>
                <c:pt idx="108">
                  <c:v>1.136501079913607</c:v>
                </c:pt>
                <c:pt idx="109">
                  <c:v>1.1705445544554456</c:v>
                </c:pt>
                <c:pt idx="110">
                  <c:v>1.1356854838709676</c:v>
                </c:pt>
                <c:pt idx="111">
                  <c:v>1.1180257510729614</c:v>
                </c:pt>
                <c:pt idx="112">
                  <c:v>1.1200622083981338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5E3-4276-9978-81A3DD906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1033056"/>
        <c:axId val="401038632"/>
      </c:scatterChart>
      <c:valAx>
        <c:axId val="401033056"/>
        <c:scaling>
          <c:orientation val="minMax"/>
          <c:max val="3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100" b="1"/>
                  <a:t>Slenderness  (SQRT (NuEC4'k'/Ncrit)</a:t>
                </a:r>
                <a:r>
                  <a:rPr lang="en-GB" sz="1100" b="1" baseline="0"/>
                  <a:t> )</a:t>
                </a:r>
                <a:endParaRPr lang="en-GB" sz="1100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1038632"/>
        <c:crosses val="autoZero"/>
        <c:crossBetween val="midCat"/>
      </c:valAx>
      <c:valAx>
        <c:axId val="401038632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100" b="1">
                    <a:solidFill>
                      <a:schemeClr val="tx1"/>
                    </a:solidFill>
                  </a:rPr>
                  <a:t>Ratio</a:t>
                </a:r>
                <a:r>
                  <a:rPr lang="en-GB" sz="1100" b="1" baseline="0">
                    <a:solidFill>
                      <a:schemeClr val="tx1"/>
                    </a:solidFill>
                  </a:rPr>
                  <a:t>  Test/EC4'k'</a:t>
                </a:r>
                <a:endParaRPr lang="en-GB" sz="1100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1033056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7.0339766613316104E-2"/>
          <c:y val="0.10662522770116452"/>
          <c:w val="0.37741821270034792"/>
          <c:h val="0.15706121016468139"/>
        </c:manualLayout>
      </c:layout>
      <c:overlay val="0"/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Ratio  Test/EC4   versus   Concrete  Strength</a:t>
            </a:r>
          </a:p>
        </c:rich>
      </c:tx>
      <c:layout>
        <c:manualLayout>
          <c:xMode val="edge"/>
          <c:yMode val="edge"/>
          <c:x val="0.33933324473471876"/>
          <c:y val="1.09739345292473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733165590722061E-2"/>
          <c:y val="8.8235981297776961E-2"/>
          <c:w val="0.8760539961604169"/>
          <c:h val="0.78968222059920767"/>
        </c:manualLayout>
      </c:layout>
      <c:scatterChart>
        <c:scatterStyle val="lineMarker"/>
        <c:varyColors val="0"/>
        <c:ser>
          <c:idx val="0"/>
          <c:order val="0"/>
          <c:tx>
            <c:v>Rect with M k factor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[2]Graphs!$H$8:$H$120</c:f>
              <c:numCache>
                <c:formatCode>General</c:formatCode>
                <c:ptCount val="113"/>
                <c:pt idx="0">
                  <c:v>75.28</c:v>
                </c:pt>
                <c:pt idx="1">
                  <c:v>75.28</c:v>
                </c:pt>
                <c:pt idx="2">
                  <c:v>75.28</c:v>
                </c:pt>
                <c:pt idx="3">
                  <c:v>75.28</c:v>
                </c:pt>
                <c:pt idx="4">
                  <c:v>75.28</c:v>
                </c:pt>
                <c:pt idx="5">
                  <c:v>75.28</c:v>
                </c:pt>
                <c:pt idx="6">
                  <c:v>75.28</c:v>
                </c:pt>
                <c:pt idx="7">
                  <c:v>75.28</c:v>
                </c:pt>
                <c:pt idx="8">
                  <c:v>75.28</c:v>
                </c:pt>
                <c:pt idx="9">
                  <c:v>75.28</c:v>
                </c:pt>
                <c:pt idx="10">
                  <c:v>75.28</c:v>
                </c:pt>
                <c:pt idx="11">
                  <c:v>75.28</c:v>
                </c:pt>
                <c:pt idx="12">
                  <c:v>75.28</c:v>
                </c:pt>
                <c:pt idx="13">
                  <c:v>75.28</c:v>
                </c:pt>
                <c:pt idx="14">
                  <c:v>75.28</c:v>
                </c:pt>
                <c:pt idx="15">
                  <c:v>75.28</c:v>
                </c:pt>
                <c:pt idx="16">
                  <c:v>46.64</c:v>
                </c:pt>
                <c:pt idx="17">
                  <c:v>46.64</c:v>
                </c:pt>
                <c:pt idx="18">
                  <c:v>46.64</c:v>
                </c:pt>
                <c:pt idx="19">
                  <c:v>46.64</c:v>
                </c:pt>
                <c:pt idx="20">
                  <c:v>97.28</c:v>
                </c:pt>
                <c:pt idx="21">
                  <c:v>97.28</c:v>
                </c:pt>
                <c:pt idx="22">
                  <c:v>97.28</c:v>
                </c:pt>
                <c:pt idx="23">
                  <c:v>97.28</c:v>
                </c:pt>
                <c:pt idx="24">
                  <c:v>31.200000000000003</c:v>
                </c:pt>
                <c:pt idx="25">
                  <c:v>52.800000000000004</c:v>
                </c:pt>
                <c:pt idx="26">
                  <c:v>41.6</c:v>
                </c:pt>
                <c:pt idx="27">
                  <c:v>41.6</c:v>
                </c:pt>
                <c:pt idx="28">
                  <c:v>31.200000000000003</c:v>
                </c:pt>
                <c:pt idx="29">
                  <c:v>52.800000000000004</c:v>
                </c:pt>
                <c:pt idx="30">
                  <c:v>52.800000000000004</c:v>
                </c:pt>
                <c:pt idx="31">
                  <c:v>41.6</c:v>
                </c:pt>
                <c:pt idx="32">
                  <c:v>31.200000000000003</c:v>
                </c:pt>
                <c:pt idx="33">
                  <c:v>34.56</c:v>
                </c:pt>
                <c:pt idx="34">
                  <c:v>34.56</c:v>
                </c:pt>
                <c:pt idx="35">
                  <c:v>34.56</c:v>
                </c:pt>
                <c:pt idx="36">
                  <c:v>44.24</c:v>
                </c:pt>
                <c:pt idx="37">
                  <c:v>44.24</c:v>
                </c:pt>
                <c:pt idx="38">
                  <c:v>44.24</c:v>
                </c:pt>
                <c:pt idx="39">
                  <c:v>34.56</c:v>
                </c:pt>
                <c:pt idx="40">
                  <c:v>34.56</c:v>
                </c:pt>
                <c:pt idx="41">
                  <c:v>34.56</c:v>
                </c:pt>
                <c:pt idx="42">
                  <c:v>44.24</c:v>
                </c:pt>
                <c:pt idx="43">
                  <c:v>44.24</c:v>
                </c:pt>
                <c:pt idx="44">
                  <c:v>44.24</c:v>
                </c:pt>
                <c:pt idx="45">
                  <c:v>74.376000000000005</c:v>
                </c:pt>
                <c:pt idx="46">
                  <c:v>73.712000000000003</c:v>
                </c:pt>
                <c:pt idx="47">
                  <c:v>67.2</c:v>
                </c:pt>
                <c:pt idx="48">
                  <c:v>73.272000000000006</c:v>
                </c:pt>
                <c:pt idx="49">
                  <c:v>63.776000000000003</c:v>
                </c:pt>
                <c:pt idx="50">
                  <c:v>69.912000000000006</c:v>
                </c:pt>
                <c:pt idx="51">
                  <c:v>71.600000000000009</c:v>
                </c:pt>
                <c:pt idx="52">
                  <c:v>28.64</c:v>
                </c:pt>
                <c:pt idx="53">
                  <c:v>72.48</c:v>
                </c:pt>
                <c:pt idx="54">
                  <c:v>23.6</c:v>
                </c:pt>
                <c:pt idx="55">
                  <c:v>71.679999999999993</c:v>
                </c:pt>
                <c:pt idx="56">
                  <c:v>29.04</c:v>
                </c:pt>
                <c:pt idx="57">
                  <c:v>74.424000000000007</c:v>
                </c:pt>
                <c:pt idx="58">
                  <c:v>73.152000000000001</c:v>
                </c:pt>
                <c:pt idx="59">
                  <c:v>74.415999999999997</c:v>
                </c:pt>
                <c:pt idx="60">
                  <c:v>78.13600000000001</c:v>
                </c:pt>
                <c:pt idx="61">
                  <c:v>69.56</c:v>
                </c:pt>
                <c:pt idx="62">
                  <c:v>59.536000000000001</c:v>
                </c:pt>
                <c:pt idx="63">
                  <c:v>77.13600000000001</c:v>
                </c:pt>
                <c:pt idx="64">
                  <c:v>72.344000000000008</c:v>
                </c:pt>
                <c:pt idx="65">
                  <c:v>69.84</c:v>
                </c:pt>
                <c:pt idx="66">
                  <c:v>70.624000000000009</c:v>
                </c:pt>
                <c:pt idx="67">
                  <c:v>77.512</c:v>
                </c:pt>
                <c:pt idx="68">
                  <c:v>75.992000000000004</c:v>
                </c:pt>
                <c:pt idx="69">
                  <c:v>73.847999999999999</c:v>
                </c:pt>
                <c:pt idx="70">
                  <c:v>61.903999999999996</c:v>
                </c:pt>
                <c:pt idx="71">
                  <c:v>73.112000000000009</c:v>
                </c:pt>
                <c:pt idx="72">
                  <c:v>71.36</c:v>
                </c:pt>
                <c:pt idx="73">
                  <c:v>67.576000000000008</c:v>
                </c:pt>
                <c:pt idx="74">
                  <c:v>73.808000000000007</c:v>
                </c:pt>
                <c:pt idx="75">
                  <c:v>73.320000000000007</c:v>
                </c:pt>
                <c:pt idx="76">
                  <c:v>71.751999999999995</c:v>
                </c:pt>
                <c:pt idx="77">
                  <c:v>73.352000000000004</c:v>
                </c:pt>
                <c:pt idx="78">
                  <c:v>68.152000000000001</c:v>
                </c:pt>
                <c:pt idx="79">
                  <c:v>72.832000000000008</c:v>
                </c:pt>
                <c:pt idx="80">
                  <c:v>68.048000000000002</c:v>
                </c:pt>
                <c:pt idx="81">
                  <c:v>73.00800000000001</c:v>
                </c:pt>
                <c:pt idx="82">
                  <c:v>66.032000000000011</c:v>
                </c:pt>
                <c:pt idx="83">
                  <c:v>70.64</c:v>
                </c:pt>
                <c:pt idx="84">
                  <c:v>29.12</c:v>
                </c:pt>
                <c:pt idx="85">
                  <c:v>69.12</c:v>
                </c:pt>
                <c:pt idx="86">
                  <c:v>24.560000000000002</c:v>
                </c:pt>
                <c:pt idx="87">
                  <c:v>66.400000000000006</c:v>
                </c:pt>
                <c:pt idx="88">
                  <c:v>26.24</c:v>
                </c:pt>
                <c:pt idx="89">
                  <c:v>73.12</c:v>
                </c:pt>
                <c:pt idx="90">
                  <c:v>28</c:v>
                </c:pt>
                <c:pt idx="91">
                  <c:v>74.160000000000011</c:v>
                </c:pt>
                <c:pt idx="92">
                  <c:v>25.12</c:v>
                </c:pt>
                <c:pt idx="93">
                  <c:v>67.2</c:v>
                </c:pt>
                <c:pt idx="94">
                  <c:v>20.880000000000003</c:v>
                </c:pt>
                <c:pt idx="95">
                  <c:v>75.12</c:v>
                </c:pt>
                <c:pt idx="96">
                  <c:v>29.680000000000003</c:v>
                </c:pt>
                <c:pt idx="97">
                  <c:v>72.320000000000007</c:v>
                </c:pt>
                <c:pt idx="98">
                  <c:v>24.8</c:v>
                </c:pt>
                <c:pt idx="99">
                  <c:v>69.2</c:v>
                </c:pt>
                <c:pt idx="100">
                  <c:v>26.24</c:v>
                </c:pt>
                <c:pt idx="101">
                  <c:v>69.679999999999993</c:v>
                </c:pt>
                <c:pt idx="102">
                  <c:v>26.72</c:v>
                </c:pt>
                <c:pt idx="103">
                  <c:v>72.64</c:v>
                </c:pt>
                <c:pt idx="104">
                  <c:v>26.480000000000004</c:v>
                </c:pt>
                <c:pt idx="105">
                  <c:v>68.720000000000013</c:v>
                </c:pt>
                <c:pt idx="106">
                  <c:v>23.36</c:v>
                </c:pt>
                <c:pt idx="107">
                  <c:v>74.160000000000011</c:v>
                </c:pt>
                <c:pt idx="108">
                  <c:v>27.28</c:v>
                </c:pt>
                <c:pt idx="109">
                  <c:v>74.88</c:v>
                </c:pt>
                <c:pt idx="110">
                  <c:v>25.36</c:v>
                </c:pt>
                <c:pt idx="111">
                  <c:v>74.720000000000013</c:v>
                </c:pt>
                <c:pt idx="112">
                  <c:v>24.480000000000004</c:v>
                </c:pt>
              </c:numCache>
            </c:numRef>
          </c:xVal>
          <c:yVal>
            <c:numRef>
              <c:f>[2]Graphs!$D$8:$D$120</c:f>
              <c:numCache>
                <c:formatCode>General</c:formatCode>
                <c:ptCount val="113"/>
                <c:pt idx="0">
                  <c:v>1.0600739371534196</c:v>
                </c:pt>
                <c:pt idx="1">
                  <c:v>1.0569159497021841</c:v>
                </c:pt>
                <c:pt idx="2">
                  <c:v>1.1752767527675276</c:v>
                </c:pt>
                <c:pt idx="3">
                  <c:v>1.3290960451977401</c:v>
                </c:pt>
                <c:pt idx="4">
                  <c:v>1.0335766423357664</c:v>
                </c:pt>
                <c:pt idx="5">
                  <c:v>1.0788876276958002</c:v>
                </c:pt>
                <c:pt idx="6">
                  <c:v>1.0742574257425743</c:v>
                </c:pt>
                <c:pt idx="7">
                  <c:v>1.1085427135678392</c:v>
                </c:pt>
                <c:pt idx="8">
                  <c:v>1.1097560975609757</c:v>
                </c:pt>
                <c:pt idx="9">
                  <c:v>1.0492187500000001</c:v>
                </c:pt>
                <c:pt idx="10">
                  <c:v>0.96144859813084116</c:v>
                </c:pt>
                <c:pt idx="11">
                  <c:v>1.1183098591549296</c:v>
                </c:pt>
                <c:pt idx="12">
                  <c:v>1.0388692579505301</c:v>
                </c:pt>
                <c:pt idx="13">
                  <c:v>1.0915111378687539</c:v>
                </c:pt>
                <c:pt idx="14">
                  <c:v>0.82027896995708149</c:v>
                </c:pt>
                <c:pt idx="15">
                  <c:v>1.1825821237585943</c:v>
                </c:pt>
                <c:pt idx="16">
                  <c:v>1.0589651022864019</c:v>
                </c:pt>
                <c:pt idx="17">
                  <c:v>0.96581196581196582</c:v>
                </c:pt>
                <c:pt idx="18">
                  <c:v>1.1814946619217082</c:v>
                </c:pt>
                <c:pt idx="19">
                  <c:v>1.1361702127659574</c:v>
                </c:pt>
                <c:pt idx="20">
                  <c:v>0.99289520426287747</c:v>
                </c:pt>
                <c:pt idx="21">
                  <c:v>1.1722912966252221</c:v>
                </c:pt>
                <c:pt idx="22">
                  <c:v>1.050531914893617</c:v>
                </c:pt>
                <c:pt idx="23">
                  <c:v>1.0372340425531914</c:v>
                </c:pt>
                <c:pt idx="24">
                  <c:v>0.87822014051522246</c:v>
                </c:pt>
                <c:pt idx="25">
                  <c:v>1.0116731517509727</c:v>
                </c:pt>
                <c:pt idx="26">
                  <c:v>0.94847775175644033</c:v>
                </c:pt>
                <c:pt idx="27">
                  <c:v>1.1589403973509933</c:v>
                </c:pt>
                <c:pt idx="28">
                  <c:v>1.1986301369863013</c:v>
                </c:pt>
                <c:pt idx="29">
                  <c:v>0.87657784011220197</c:v>
                </c:pt>
                <c:pt idx="30">
                  <c:v>1.0167992926613616</c:v>
                </c:pt>
                <c:pt idx="31">
                  <c:v>0.94914040114613185</c:v>
                </c:pt>
                <c:pt idx="32">
                  <c:v>1.0681520314547837</c:v>
                </c:pt>
                <c:pt idx="33">
                  <c:v>1.0697271546123863</c:v>
                </c:pt>
                <c:pt idx="34">
                  <c:v>1.1960431654676258</c:v>
                </c:pt>
                <c:pt idx="35">
                  <c:v>1.1795454545454545</c:v>
                </c:pt>
                <c:pt idx="36">
                  <c:v>1.0289794204115918</c:v>
                </c:pt>
                <c:pt idx="37">
                  <c:v>1.0679611650485437</c:v>
                </c:pt>
                <c:pt idx="38">
                  <c:v>1.1179727427597956</c:v>
                </c:pt>
                <c:pt idx="39">
                  <c:v>1.1152375750955761</c:v>
                </c:pt>
                <c:pt idx="40">
                  <c:v>1.1678435632808257</c:v>
                </c:pt>
                <c:pt idx="41">
                  <c:v>1.2194854953475642</c:v>
                </c:pt>
                <c:pt idx="42">
                  <c:v>1.0603674540682415</c:v>
                </c:pt>
                <c:pt idx="43">
                  <c:v>1.1534334763948497</c:v>
                </c:pt>
                <c:pt idx="44">
                  <c:v>1.1140583554376657</c:v>
                </c:pt>
                <c:pt idx="45">
                  <c:v>1.44</c:v>
                </c:pt>
                <c:pt idx="46">
                  <c:v>1.6821276595744681</c:v>
                </c:pt>
                <c:pt idx="47">
                  <c:v>0.86466153846153837</c:v>
                </c:pt>
                <c:pt idx="48">
                  <c:v>0.92478540772532192</c:v>
                </c:pt>
                <c:pt idx="49">
                  <c:v>0.87112232030264813</c:v>
                </c:pt>
                <c:pt idx="50">
                  <c:v>0.82528028933092223</c:v>
                </c:pt>
                <c:pt idx="51">
                  <c:v>1.4064655172413794</c:v>
                </c:pt>
                <c:pt idx="52">
                  <c:v>1.2171794871794872</c:v>
                </c:pt>
                <c:pt idx="53">
                  <c:v>1.5310743801652891</c:v>
                </c:pt>
                <c:pt idx="54">
                  <c:v>1.2339920948616601</c:v>
                </c:pt>
                <c:pt idx="55">
                  <c:v>1.4044795783926218</c:v>
                </c:pt>
                <c:pt idx="56">
                  <c:v>1.269163763066202</c:v>
                </c:pt>
                <c:pt idx="57">
                  <c:v>1.2001582278481013</c:v>
                </c:pt>
                <c:pt idx="58">
                  <c:v>1.1468571428571428</c:v>
                </c:pt>
                <c:pt idx="59">
                  <c:v>1.1298951048951049</c:v>
                </c:pt>
                <c:pt idx="60">
                  <c:v>1.2698989898989899</c:v>
                </c:pt>
                <c:pt idx="61">
                  <c:v>1.2325762711864408</c:v>
                </c:pt>
                <c:pt idx="62">
                  <c:v>1.3527304964539009</c:v>
                </c:pt>
                <c:pt idx="63">
                  <c:v>1.1399999999999999</c:v>
                </c:pt>
                <c:pt idx="64">
                  <c:v>0.97</c:v>
                </c:pt>
                <c:pt idx="65">
                  <c:v>1.32</c:v>
                </c:pt>
                <c:pt idx="66">
                  <c:v>1.5134156378600823</c:v>
                </c:pt>
                <c:pt idx="67">
                  <c:v>1.2746500000000001</c:v>
                </c:pt>
                <c:pt idx="68">
                  <c:v>1.2240555555555557</c:v>
                </c:pt>
                <c:pt idx="69">
                  <c:v>1.1378395061728397</c:v>
                </c:pt>
                <c:pt idx="70">
                  <c:v>0.811095652173913</c:v>
                </c:pt>
                <c:pt idx="71">
                  <c:v>0.80048723897911833</c:v>
                </c:pt>
                <c:pt idx="72">
                  <c:v>0.65724770642201835</c:v>
                </c:pt>
                <c:pt idx="73">
                  <c:v>0.69611782477341388</c:v>
                </c:pt>
                <c:pt idx="74">
                  <c:v>0.77474576271186446</c:v>
                </c:pt>
                <c:pt idx="75">
                  <c:v>0.55371868978805394</c:v>
                </c:pt>
                <c:pt idx="76">
                  <c:v>0.68193832599118953</c:v>
                </c:pt>
                <c:pt idx="77">
                  <c:v>0.68780536246276069</c:v>
                </c:pt>
                <c:pt idx="78">
                  <c:v>0.70957810718358039</c:v>
                </c:pt>
                <c:pt idx="79">
                  <c:v>0.69074698795180733</c:v>
                </c:pt>
                <c:pt idx="80">
                  <c:v>0.85428348909657326</c:v>
                </c:pt>
                <c:pt idx="81">
                  <c:v>0.54477611940298509</c:v>
                </c:pt>
                <c:pt idx="82">
                  <c:v>0.71627819548872185</c:v>
                </c:pt>
                <c:pt idx="83">
                  <c:v>1.0644251626898047</c:v>
                </c:pt>
                <c:pt idx="84">
                  <c:v>1.0880000000000001</c:v>
                </c:pt>
                <c:pt idx="85">
                  <c:v>1.3120717781402935</c:v>
                </c:pt>
                <c:pt idx="86">
                  <c:v>1.1002053388090347</c:v>
                </c:pt>
                <c:pt idx="87">
                  <c:v>1.2095730918499352</c:v>
                </c:pt>
                <c:pt idx="88">
                  <c:v>1.0316865417376491</c:v>
                </c:pt>
                <c:pt idx="89">
                  <c:v>1.1467857142857143</c:v>
                </c:pt>
                <c:pt idx="90">
                  <c:v>1.0041152263374487</c:v>
                </c:pt>
                <c:pt idx="91">
                  <c:v>1.0326576576576576</c:v>
                </c:pt>
                <c:pt idx="92">
                  <c:v>1.0470588235294118</c:v>
                </c:pt>
                <c:pt idx="93">
                  <c:v>1.1480434782608697</c:v>
                </c:pt>
                <c:pt idx="94">
                  <c:v>0.94951923076923073</c:v>
                </c:pt>
                <c:pt idx="95">
                  <c:v>1.0929313929313931</c:v>
                </c:pt>
                <c:pt idx="96">
                  <c:v>1.0734741784037558</c:v>
                </c:pt>
                <c:pt idx="97">
                  <c:v>1.1785318559556786</c:v>
                </c:pt>
                <c:pt idx="98">
                  <c:v>1.1810379241516966</c:v>
                </c:pt>
                <c:pt idx="99">
                  <c:v>1.1727598566308244</c:v>
                </c:pt>
                <c:pt idx="100">
                  <c:v>1.0923205342237061</c:v>
                </c:pt>
                <c:pt idx="101">
                  <c:v>0.92091346153846154</c:v>
                </c:pt>
                <c:pt idx="102">
                  <c:v>0.85898305084745763</c:v>
                </c:pt>
                <c:pt idx="103">
                  <c:v>0.97352941176470587</c:v>
                </c:pt>
                <c:pt idx="104">
                  <c:v>0.76461916461916457</c:v>
                </c:pt>
                <c:pt idx="105">
                  <c:v>1.0720977596741343</c:v>
                </c:pt>
                <c:pt idx="106">
                  <c:v>0.98539042821158684</c:v>
                </c:pt>
                <c:pt idx="107">
                  <c:v>1.1964285714285714</c:v>
                </c:pt>
                <c:pt idx="108">
                  <c:v>1.136501079913607</c:v>
                </c:pt>
                <c:pt idx="109">
                  <c:v>1.1705445544554456</c:v>
                </c:pt>
                <c:pt idx="110">
                  <c:v>1.1356854838709676</c:v>
                </c:pt>
                <c:pt idx="111">
                  <c:v>1.1180257510729614</c:v>
                </c:pt>
                <c:pt idx="112">
                  <c:v>1.1200622083981338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A0F-4348-960B-B4A22999EF00}"/>
            </c:ext>
          </c:extLst>
        </c:ser>
        <c:ser>
          <c:idx val="1"/>
          <c:order val="1"/>
          <c:tx>
            <c:v>Rect. No Moment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noFill/>
              <a:ln w="12700">
                <a:solidFill>
                  <a:srgbClr val="FF000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xVal>
            <c:numRef>
              <c:f>[1]Graphs!$B$5:$B$139</c:f>
              <c:numCache>
                <c:formatCode>General</c:formatCode>
                <c:ptCount val="135"/>
                <c:pt idx="0">
                  <c:v>46.64</c:v>
                </c:pt>
                <c:pt idx="1">
                  <c:v>46.64</c:v>
                </c:pt>
                <c:pt idx="2">
                  <c:v>75.28</c:v>
                </c:pt>
                <c:pt idx="3">
                  <c:v>75.28</c:v>
                </c:pt>
                <c:pt idx="4">
                  <c:v>75.28</c:v>
                </c:pt>
                <c:pt idx="5">
                  <c:v>75.28</c:v>
                </c:pt>
                <c:pt idx="6">
                  <c:v>75.28</c:v>
                </c:pt>
                <c:pt idx="7">
                  <c:v>75.28</c:v>
                </c:pt>
                <c:pt idx="8">
                  <c:v>75.28</c:v>
                </c:pt>
                <c:pt idx="9">
                  <c:v>75.28</c:v>
                </c:pt>
                <c:pt idx="10">
                  <c:v>75.28</c:v>
                </c:pt>
                <c:pt idx="11">
                  <c:v>75.28</c:v>
                </c:pt>
                <c:pt idx="12">
                  <c:v>97.28</c:v>
                </c:pt>
                <c:pt idx="13">
                  <c:v>97.28</c:v>
                </c:pt>
                <c:pt idx="14">
                  <c:v>97.28</c:v>
                </c:pt>
                <c:pt idx="15">
                  <c:v>97.28</c:v>
                </c:pt>
                <c:pt idx="16">
                  <c:v>97.28</c:v>
                </c:pt>
                <c:pt idx="17">
                  <c:v>97.28</c:v>
                </c:pt>
                <c:pt idx="18">
                  <c:v>97.28</c:v>
                </c:pt>
                <c:pt idx="19">
                  <c:v>97.28</c:v>
                </c:pt>
                <c:pt idx="20">
                  <c:v>97.28</c:v>
                </c:pt>
                <c:pt idx="21">
                  <c:v>97.28</c:v>
                </c:pt>
                <c:pt idx="22">
                  <c:v>42.080000000000005</c:v>
                </c:pt>
                <c:pt idx="23">
                  <c:v>42.080000000000005</c:v>
                </c:pt>
                <c:pt idx="24">
                  <c:v>32.32</c:v>
                </c:pt>
                <c:pt idx="25">
                  <c:v>32.32</c:v>
                </c:pt>
                <c:pt idx="26">
                  <c:v>32.32</c:v>
                </c:pt>
                <c:pt idx="27">
                  <c:v>21</c:v>
                </c:pt>
                <c:pt idx="28">
                  <c:v>21</c:v>
                </c:pt>
                <c:pt idx="29">
                  <c:v>21</c:v>
                </c:pt>
                <c:pt idx="30">
                  <c:v>21</c:v>
                </c:pt>
                <c:pt idx="31">
                  <c:v>54.5</c:v>
                </c:pt>
                <c:pt idx="32">
                  <c:v>54.5</c:v>
                </c:pt>
                <c:pt idx="33">
                  <c:v>54.5</c:v>
                </c:pt>
                <c:pt idx="34">
                  <c:v>54.5</c:v>
                </c:pt>
                <c:pt idx="35">
                  <c:v>54.5</c:v>
                </c:pt>
                <c:pt idx="36">
                  <c:v>54.5</c:v>
                </c:pt>
                <c:pt idx="37">
                  <c:v>54.5</c:v>
                </c:pt>
                <c:pt idx="38">
                  <c:v>54.5</c:v>
                </c:pt>
                <c:pt idx="39">
                  <c:v>34.56</c:v>
                </c:pt>
                <c:pt idx="40">
                  <c:v>44.24</c:v>
                </c:pt>
                <c:pt idx="41">
                  <c:v>34.56</c:v>
                </c:pt>
                <c:pt idx="42">
                  <c:v>44.24</c:v>
                </c:pt>
                <c:pt idx="43">
                  <c:v>34.56</c:v>
                </c:pt>
                <c:pt idx="44">
                  <c:v>44.24</c:v>
                </c:pt>
                <c:pt idx="45">
                  <c:v>34.56</c:v>
                </c:pt>
                <c:pt idx="46">
                  <c:v>44.24</c:v>
                </c:pt>
                <c:pt idx="47">
                  <c:v>34.56</c:v>
                </c:pt>
                <c:pt idx="48">
                  <c:v>44.24</c:v>
                </c:pt>
                <c:pt idx="49">
                  <c:v>34.56</c:v>
                </c:pt>
                <c:pt idx="50">
                  <c:v>44.24</c:v>
                </c:pt>
                <c:pt idx="51">
                  <c:v>34.56</c:v>
                </c:pt>
                <c:pt idx="52">
                  <c:v>44.24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0">
                  <c:v>25</c:v>
                </c:pt>
                <c:pt idx="61">
                  <c:v>25</c:v>
                </c:pt>
                <c:pt idx="62">
                  <c:v>25</c:v>
                </c:pt>
                <c:pt idx="63">
                  <c:v>25</c:v>
                </c:pt>
                <c:pt idx="64">
                  <c:v>25</c:v>
                </c:pt>
                <c:pt idx="65">
                  <c:v>28.8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28.8</c:v>
                </c:pt>
                <c:pt idx="70">
                  <c:v>28.8</c:v>
                </c:pt>
                <c:pt idx="71">
                  <c:v>28.8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28.8</c:v>
                </c:pt>
                <c:pt idx="76">
                  <c:v>28.8</c:v>
                </c:pt>
                <c:pt idx="77">
                  <c:v>28.8</c:v>
                </c:pt>
                <c:pt idx="78">
                  <c:v>28.8</c:v>
                </c:pt>
                <c:pt idx="79">
                  <c:v>28.8</c:v>
                </c:pt>
                <c:pt idx="80">
                  <c:v>113</c:v>
                </c:pt>
                <c:pt idx="81">
                  <c:v>113</c:v>
                </c:pt>
                <c:pt idx="82">
                  <c:v>113</c:v>
                </c:pt>
                <c:pt idx="83">
                  <c:v>113</c:v>
                </c:pt>
                <c:pt idx="84">
                  <c:v>113</c:v>
                </c:pt>
                <c:pt idx="85">
                  <c:v>113</c:v>
                </c:pt>
                <c:pt idx="86">
                  <c:v>113</c:v>
                </c:pt>
                <c:pt idx="87">
                  <c:v>113</c:v>
                </c:pt>
                <c:pt idx="88">
                  <c:v>113</c:v>
                </c:pt>
                <c:pt idx="89">
                  <c:v>113</c:v>
                </c:pt>
                <c:pt idx="90">
                  <c:v>113</c:v>
                </c:pt>
                <c:pt idx="91">
                  <c:v>113</c:v>
                </c:pt>
                <c:pt idx="92">
                  <c:v>113</c:v>
                </c:pt>
                <c:pt idx="93">
                  <c:v>113</c:v>
                </c:pt>
                <c:pt idx="94">
                  <c:v>113</c:v>
                </c:pt>
                <c:pt idx="95">
                  <c:v>113</c:v>
                </c:pt>
                <c:pt idx="96">
                  <c:v>113</c:v>
                </c:pt>
                <c:pt idx="97">
                  <c:v>113</c:v>
                </c:pt>
                <c:pt idx="98">
                  <c:v>113</c:v>
                </c:pt>
                <c:pt idx="99">
                  <c:v>113</c:v>
                </c:pt>
                <c:pt idx="100">
                  <c:v>113</c:v>
                </c:pt>
                <c:pt idx="101">
                  <c:v>113</c:v>
                </c:pt>
                <c:pt idx="102">
                  <c:v>113</c:v>
                </c:pt>
                <c:pt idx="103">
                  <c:v>113</c:v>
                </c:pt>
                <c:pt idx="104">
                  <c:v>113</c:v>
                </c:pt>
                <c:pt idx="105">
                  <c:v>113</c:v>
                </c:pt>
                <c:pt idx="106">
                  <c:v>113</c:v>
                </c:pt>
                <c:pt idx="107">
                  <c:v>113</c:v>
                </c:pt>
                <c:pt idx="108">
                  <c:v>113</c:v>
                </c:pt>
                <c:pt idx="109">
                  <c:v>113</c:v>
                </c:pt>
                <c:pt idx="110">
                  <c:v>113</c:v>
                </c:pt>
                <c:pt idx="111">
                  <c:v>113</c:v>
                </c:pt>
                <c:pt idx="112">
                  <c:v>113</c:v>
                </c:pt>
                <c:pt idx="113">
                  <c:v>113</c:v>
                </c:pt>
                <c:pt idx="114">
                  <c:v>113</c:v>
                </c:pt>
                <c:pt idx="115">
                  <c:v>113</c:v>
                </c:pt>
                <c:pt idx="116">
                  <c:v>113</c:v>
                </c:pt>
                <c:pt idx="117">
                  <c:v>113</c:v>
                </c:pt>
                <c:pt idx="118">
                  <c:v>113</c:v>
                </c:pt>
                <c:pt idx="119">
                  <c:v>100</c:v>
                </c:pt>
                <c:pt idx="120">
                  <c:v>100</c:v>
                </c:pt>
                <c:pt idx="121">
                  <c:v>100</c:v>
                </c:pt>
                <c:pt idx="122">
                  <c:v>100</c:v>
                </c:pt>
                <c:pt idx="123">
                  <c:v>100</c:v>
                </c:pt>
                <c:pt idx="124">
                  <c:v>100</c:v>
                </c:pt>
                <c:pt idx="125">
                  <c:v>100</c:v>
                </c:pt>
                <c:pt idx="126">
                  <c:v>100</c:v>
                </c:pt>
                <c:pt idx="127">
                  <c:v>113</c:v>
                </c:pt>
                <c:pt idx="128">
                  <c:v>113</c:v>
                </c:pt>
                <c:pt idx="129">
                  <c:v>113</c:v>
                </c:pt>
                <c:pt idx="130">
                  <c:v>113</c:v>
                </c:pt>
                <c:pt idx="131">
                  <c:v>113</c:v>
                </c:pt>
                <c:pt idx="132">
                  <c:v>113</c:v>
                </c:pt>
                <c:pt idx="133">
                  <c:v>113</c:v>
                </c:pt>
                <c:pt idx="134">
                  <c:v>113</c:v>
                </c:pt>
              </c:numCache>
            </c:numRef>
          </c:xVal>
          <c:yVal>
            <c:numRef>
              <c:f>[1]Graphs!$C$5:$C$139</c:f>
              <c:numCache>
                <c:formatCode>General</c:formatCode>
                <c:ptCount val="135"/>
                <c:pt idx="0">
                  <c:v>0.99</c:v>
                </c:pt>
                <c:pt idx="1">
                  <c:v>1.08</c:v>
                </c:pt>
                <c:pt idx="2">
                  <c:v>1.1499999999999999</c:v>
                </c:pt>
                <c:pt idx="3">
                  <c:v>1.1599999999999999</c:v>
                </c:pt>
                <c:pt idx="4">
                  <c:v>1.1000000000000001</c:v>
                </c:pt>
                <c:pt idx="5">
                  <c:v>1.1100000000000001</c:v>
                </c:pt>
                <c:pt idx="6">
                  <c:v>1.1399999999999999</c:v>
                </c:pt>
                <c:pt idx="7">
                  <c:v>0.92</c:v>
                </c:pt>
                <c:pt idx="8">
                  <c:v>1.1200000000000001</c:v>
                </c:pt>
                <c:pt idx="9">
                  <c:v>1.18</c:v>
                </c:pt>
                <c:pt idx="10">
                  <c:v>1.17</c:v>
                </c:pt>
                <c:pt idx="11">
                  <c:v>1.1399999999999999</c:v>
                </c:pt>
                <c:pt idx="12">
                  <c:v>1.01</c:v>
                </c:pt>
                <c:pt idx="13">
                  <c:v>1.02</c:v>
                </c:pt>
                <c:pt idx="14">
                  <c:v>0.99</c:v>
                </c:pt>
                <c:pt idx="15">
                  <c:v>1.02</c:v>
                </c:pt>
                <c:pt idx="16">
                  <c:v>0.9</c:v>
                </c:pt>
                <c:pt idx="17">
                  <c:v>0.9</c:v>
                </c:pt>
                <c:pt idx="18">
                  <c:v>0.95</c:v>
                </c:pt>
                <c:pt idx="19">
                  <c:v>0.98</c:v>
                </c:pt>
                <c:pt idx="20">
                  <c:v>1.1499999999999999</c:v>
                </c:pt>
                <c:pt idx="21">
                  <c:v>1.1299999999999999</c:v>
                </c:pt>
                <c:pt idx="22">
                  <c:v>1.05</c:v>
                </c:pt>
                <c:pt idx="23">
                  <c:v>1.1200000000000001</c:v>
                </c:pt>
                <c:pt idx="24">
                  <c:v>1.02</c:v>
                </c:pt>
                <c:pt idx="25">
                  <c:v>0.91</c:v>
                </c:pt>
                <c:pt idx="26">
                  <c:v>0.86</c:v>
                </c:pt>
                <c:pt idx="27">
                  <c:v>1.3851454048029184</c:v>
                </c:pt>
                <c:pt idx="28">
                  <c:v>1.2876165113182423</c:v>
                </c:pt>
                <c:pt idx="29">
                  <c:v>1.1978827880874945</c:v>
                </c:pt>
                <c:pt idx="30">
                  <c:v>1.1568827981182246</c:v>
                </c:pt>
                <c:pt idx="31">
                  <c:v>1.092162014773685</c:v>
                </c:pt>
                <c:pt idx="32">
                  <c:v>1.1075306132566556</c:v>
                </c:pt>
                <c:pt idx="33">
                  <c:v>1.0455797423367392</c:v>
                </c:pt>
                <c:pt idx="34">
                  <c:v>1.0093291870279875</c:v>
                </c:pt>
                <c:pt idx="35">
                  <c:v>0.84077120129432381</c:v>
                </c:pt>
                <c:pt idx="36">
                  <c:v>0.87447755157071594</c:v>
                </c:pt>
                <c:pt idx="37">
                  <c:v>0.96362214692631343</c:v>
                </c:pt>
                <c:pt idx="38">
                  <c:v>0.95716821188765189</c:v>
                </c:pt>
                <c:pt idx="39">
                  <c:v>1.0900000000000001</c:v>
                </c:pt>
                <c:pt idx="40">
                  <c:v>1.07</c:v>
                </c:pt>
                <c:pt idx="41">
                  <c:v>1.1399999999999999</c:v>
                </c:pt>
                <c:pt idx="42">
                  <c:v>1.0900000000000001</c:v>
                </c:pt>
                <c:pt idx="43">
                  <c:v>1.2</c:v>
                </c:pt>
                <c:pt idx="44">
                  <c:v>1.1499999999999999</c:v>
                </c:pt>
                <c:pt idx="45">
                  <c:v>1.26</c:v>
                </c:pt>
                <c:pt idx="46">
                  <c:v>1.27</c:v>
                </c:pt>
                <c:pt idx="47">
                  <c:v>1.05</c:v>
                </c:pt>
                <c:pt idx="48">
                  <c:v>1.07</c:v>
                </c:pt>
                <c:pt idx="49">
                  <c:v>1.52</c:v>
                </c:pt>
                <c:pt idx="50">
                  <c:v>1.57</c:v>
                </c:pt>
                <c:pt idx="51">
                  <c:v>1.29</c:v>
                </c:pt>
                <c:pt idx="52">
                  <c:v>1.2</c:v>
                </c:pt>
                <c:pt idx="53">
                  <c:v>0.94110472376171472</c:v>
                </c:pt>
                <c:pt idx="54">
                  <c:v>0.96787697877522005</c:v>
                </c:pt>
                <c:pt idx="55">
                  <c:v>0.92074811649184529</c:v>
                </c:pt>
                <c:pt idx="56">
                  <c:v>0.87678174520350582</c:v>
                </c:pt>
                <c:pt idx="57">
                  <c:v>1.228064258704199</c:v>
                </c:pt>
                <c:pt idx="58">
                  <c:v>1.0985319442541244</c:v>
                </c:pt>
                <c:pt idx="59">
                  <c:v>1.05230422311384</c:v>
                </c:pt>
                <c:pt idx="60">
                  <c:v>0.93284777441089395</c:v>
                </c:pt>
                <c:pt idx="61">
                  <c:v>1.1433443647858197</c:v>
                </c:pt>
                <c:pt idx="62">
                  <c:v>1.0345367541854751</c:v>
                </c:pt>
                <c:pt idx="63">
                  <c:v>1.0563491655581598</c:v>
                </c:pt>
                <c:pt idx="64">
                  <c:v>1.0177694991396591</c:v>
                </c:pt>
                <c:pt idx="65">
                  <c:v>1.0281305704136359</c:v>
                </c:pt>
                <c:pt idx="66">
                  <c:v>1.0009456398070251</c:v>
                </c:pt>
                <c:pt idx="67">
                  <c:v>1.1344586097098648</c:v>
                </c:pt>
                <c:pt idx="68">
                  <c:v>1.0148664819042728</c:v>
                </c:pt>
                <c:pt idx="69">
                  <c:v>1.0399104997855271</c:v>
                </c:pt>
                <c:pt idx="70">
                  <c:v>1.0622541232769782</c:v>
                </c:pt>
                <c:pt idx="71">
                  <c:v>0.97736556782760275</c:v>
                </c:pt>
                <c:pt idx="72">
                  <c:v>0.93111584543495696</c:v>
                </c:pt>
                <c:pt idx="73">
                  <c:v>0.92801895125181899</c:v>
                </c:pt>
                <c:pt idx="74">
                  <c:v>0.85834723380700673</c:v>
                </c:pt>
                <c:pt idx="75">
                  <c:v>0.83184269716222559</c:v>
                </c:pt>
                <c:pt idx="76">
                  <c:v>1.0907933784358415</c:v>
                </c:pt>
                <c:pt idx="77">
                  <c:v>0.88921200699466563</c:v>
                </c:pt>
                <c:pt idx="78">
                  <c:v>0.95363316649193308</c:v>
                </c:pt>
                <c:pt idx="79">
                  <c:v>1.0217890652568922</c:v>
                </c:pt>
                <c:pt idx="80">
                  <c:v>2.0982877089378458</c:v>
                </c:pt>
                <c:pt idx="81">
                  <c:v>1.6556924398528725</c:v>
                </c:pt>
                <c:pt idx="82">
                  <c:v>1.9129802599668224</c:v>
                </c:pt>
                <c:pt idx="83">
                  <c:v>1.209637679507457</c:v>
                </c:pt>
                <c:pt idx="84">
                  <c:v>1.2231403129670606</c:v>
                </c:pt>
                <c:pt idx="85">
                  <c:v>1.3688848408213352</c:v>
                </c:pt>
                <c:pt idx="86">
                  <c:v>1.3593516224859929</c:v>
                </c:pt>
                <c:pt idx="87">
                  <c:v>1.2906827751806056</c:v>
                </c:pt>
                <c:pt idx="88">
                  <c:v>1.0162674921338475</c:v>
                </c:pt>
                <c:pt idx="89">
                  <c:v>1.6153580526089693</c:v>
                </c:pt>
                <c:pt idx="90">
                  <c:v>2.4128703716133288</c:v>
                </c:pt>
                <c:pt idx="91">
                  <c:v>1.591279845527797</c:v>
                </c:pt>
                <c:pt idx="92">
                  <c:v>1.4847598761541816</c:v>
                </c:pt>
                <c:pt idx="93">
                  <c:v>1.1254729717185525</c:v>
                </c:pt>
                <c:pt idx="94">
                  <c:v>1.3544032837924467</c:v>
                </c:pt>
                <c:pt idx="95">
                  <c:v>1.5667217338264392</c:v>
                </c:pt>
                <c:pt idx="96">
                  <c:v>1.4031812021804693</c:v>
                </c:pt>
                <c:pt idx="97">
                  <c:v>1.4030945443552136</c:v>
                </c:pt>
                <c:pt idx="98">
                  <c:v>1.3275733711584332</c:v>
                </c:pt>
                <c:pt idx="99">
                  <c:v>1.2589851778208847</c:v>
                </c:pt>
                <c:pt idx="100">
                  <c:v>1.3336226108374798</c:v>
                </c:pt>
                <c:pt idx="101">
                  <c:v>1.0678076829794465</c:v>
                </c:pt>
                <c:pt idx="102">
                  <c:v>1.0477363007933436</c:v>
                </c:pt>
                <c:pt idx="103">
                  <c:v>1.1012024667108917</c:v>
                </c:pt>
                <c:pt idx="104">
                  <c:v>2.417437862887978</c:v>
                </c:pt>
                <c:pt idx="105">
                  <c:v>1.5014168516137647</c:v>
                </c:pt>
                <c:pt idx="106">
                  <c:v>2.1522863348818237</c:v>
                </c:pt>
                <c:pt idx="107">
                  <c:v>1.6247614225237093</c:v>
                </c:pt>
                <c:pt idx="108">
                  <c:v>1.6898518828626057</c:v>
                </c:pt>
                <c:pt idx="109">
                  <c:v>1.5056627810915122</c:v>
                </c:pt>
                <c:pt idx="110">
                  <c:v>1.4689646940956744</c:v>
                </c:pt>
                <c:pt idx="111">
                  <c:v>1.1495936044794224</c:v>
                </c:pt>
                <c:pt idx="112">
                  <c:v>1.4683001926610408</c:v>
                </c:pt>
                <c:pt idx="113">
                  <c:v>2.2200322184676864</c:v>
                </c:pt>
                <c:pt idx="114">
                  <c:v>1.2460092501100619</c:v>
                </c:pt>
                <c:pt idx="115">
                  <c:v>1.3532762062532833</c:v>
                </c:pt>
                <c:pt idx="116">
                  <c:v>1.135716936198276</c:v>
                </c:pt>
                <c:pt idx="117">
                  <c:v>1.3444762750884751</c:v>
                </c:pt>
                <c:pt idx="118">
                  <c:v>1.1341454335205015</c:v>
                </c:pt>
                <c:pt idx="119">
                  <c:v>1.1345649768134267</c:v>
                </c:pt>
                <c:pt idx="120">
                  <c:v>1.2503496926745554</c:v>
                </c:pt>
                <c:pt idx="121">
                  <c:v>1.1351511241059604</c:v>
                </c:pt>
                <c:pt idx="122">
                  <c:v>1.1895861768567411</c:v>
                </c:pt>
                <c:pt idx="123">
                  <c:v>0.97255360117536727</c:v>
                </c:pt>
                <c:pt idx="124">
                  <c:v>0.94610378299821241</c:v>
                </c:pt>
                <c:pt idx="125">
                  <c:v>0.99403454116328427</c:v>
                </c:pt>
                <c:pt idx="126">
                  <c:v>0.95972133670581761</c:v>
                </c:pt>
                <c:pt idx="127">
                  <c:v>1.3187467354047528</c:v>
                </c:pt>
                <c:pt idx="128">
                  <c:v>1.239191069715964</c:v>
                </c:pt>
                <c:pt idx="129">
                  <c:v>1.2993485286428768</c:v>
                </c:pt>
                <c:pt idx="130">
                  <c:v>0.74543353583675553</c:v>
                </c:pt>
                <c:pt idx="131">
                  <c:v>0.8078387533711695</c:v>
                </c:pt>
                <c:pt idx="132">
                  <c:v>1.1487806685089965</c:v>
                </c:pt>
                <c:pt idx="133">
                  <c:v>1.1515217195994707</c:v>
                </c:pt>
                <c:pt idx="134">
                  <c:v>0.98987902923562388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A0F-4348-960B-B4A22999EF00}"/>
            </c:ext>
          </c:extLst>
        </c:ser>
        <c:ser>
          <c:idx val="2"/>
          <c:order val="2"/>
          <c:tx>
            <c:v>Circular with M k factor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0070C0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[1]Graphs!$B$141:$B$254</c:f>
              <c:numCache>
                <c:formatCode>General</c:formatCode>
                <c:ptCount val="114"/>
                <c:pt idx="0">
                  <c:v>41.120000000000005</c:v>
                </c:pt>
                <c:pt idx="1">
                  <c:v>41.120000000000005</c:v>
                </c:pt>
                <c:pt idx="2">
                  <c:v>41.120000000000005</c:v>
                </c:pt>
                <c:pt idx="3">
                  <c:v>41.120000000000005</c:v>
                </c:pt>
                <c:pt idx="4">
                  <c:v>41.120000000000005</c:v>
                </c:pt>
                <c:pt idx="5">
                  <c:v>41.120000000000005</c:v>
                </c:pt>
                <c:pt idx="6">
                  <c:v>41.120000000000005</c:v>
                </c:pt>
                <c:pt idx="7">
                  <c:v>41.120000000000005</c:v>
                </c:pt>
                <c:pt idx="8">
                  <c:v>41.120000000000005</c:v>
                </c:pt>
                <c:pt idx="9">
                  <c:v>41.120000000000005</c:v>
                </c:pt>
                <c:pt idx="10">
                  <c:v>41.120000000000005</c:v>
                </c:pt>
                <c:pt idx="11">
                  <c:v>41.120000000000005</c:v>
                </c:pt>
                <c:pt idx="12">
                  <c:v>41.120000000000005</c:v>
                </c:pt>
                <c:pt idx="13">
                  <c:v>41.120000000000005</c:v>
                </c:pt>
                <c:pt idx="14">
                  <c:v>41.120000000000005</c:v>
                </c:pt>
                <c:pt idx="15">
                  <c:v>41.120000000000005</c:v>
                </c:pt>
                <c:pt idx="16">
                  <c:v>41.120000000000005</c:v>
                </c:pt>
                <c:pt idx="17">
                  <c:v>41.120000000000005</c:v>
                </c:pt>
                <c:pt idx="18">
                  <c:v>27.84</c:v>
                </c:pt>
                <c:pt idx="19">
                  <c:v>27.84</c:v>
                </c:pt>
                <c:pt idx="20">
                  <c:v>27.84</c:v>
                </c:pt>
                <c:pt idx="21">
                  <c:v>27.84</c:v>
                </c:pt>
                <c:pt idx="22">
                  <c:v>41.120000000000005</c:v>
                </c:pt>
                <c:pt idx="23">
                  <c:v>41.120000000000005</c:v>
                </c:pt>
                <c:pt idx="24">
                  <c:v>41.120000000000005</c:v>
                </c:pt>
                <c:pt idx="25">
                  <c:v>41.120000000000005</c:v>
                </c:pt>
                <c:pt idx="26">
                  <c:v>41.120000000000005</c:v>
                </c:pt>
                <c:pt idx="27">
                  <c:v>40.9</c:v>
                </c:pt>
                <c:pt idx="28">
                  <c:v>40.9</c:v>
                </c:pt>
                <c:pt idx="29">
                  <c:v>40.9</c:v>
                </c:pt>
                <c:pt idx="30">
                  <c:v>40.9</c:v>
                </c:pt>
                <c:pt idx="31">
                  <c:v>40.9</c:v>
                </c:pt>
                <c:pt idx="32">
                  <c:v>40.9</c:v>
                </c:pt>
                <c:pt idx="33">
                  <c:v>40.9</c:v>
                </c:pt>
                <c:pt idx="34">
                  <c:v>40.9</c:v>
                </c:pt>
                <c:pt idx="35">
                  <c:v>40.9</c:v>
                </c:pt>
                <c:pt idx="36">
                  <c:v>40.9</c:v>
                </c:pt>
                <c:pt idx="37">
                  <c:v>40.9</c:v>
                </c:pt>
                <c:pt idx="38">
                  <c:v>40.9</c:v>
                </c:pt>
                <c:pt idx="39">
                  <c:v>40.9</c:v>
                </c:pt>
                <c:pt idx="40">
                  <c:v>40.9</c:v>
                </c:pt>
                <c:pt idx="41">
                  <c:v>40.9</c:v>
                </c:pt>
                <c:pt idx="42">
                  <c:v>40.9</c:v>
                </c:pt>
                <c:pt idx="43">
                  <c:v>40.9</c:v>
                </c:pt>
                <c:pt idx="44">
                  <c:v>40.9</c:v>
                </c:pt>
                <c:pt idx="45">
                  <c:v>97.3</c:v>
                </c:pt>
                <c:pt idx="46">
                  <c:v>97.3</c:v>
                </c:pt>
                <c:pt idx="47">
                  <c:v>97.3</c:v>
                </c:pt>
                <c:pt idx="48">
                  <c:v>97.3</c:v>
                </c:pt>
                <c:pt idx="49">
                  <c:v>31.5</c:v>
                </c:pt>
                <c:pt idx="50">
                  <c:v>31.5</c:v>
                </c:pt>
                <c:pt idx="51">
                  <c:v>31.5</c:v>
                </c:pt>
                <c:pt idx="52">
                  <c:v>31.5</c:v>
                </c:pt>
                <c:pt idx="53">
                  <c:v>59</c:v>
                </c:pt>
                <c:pt idx="54">
                  <c:v>59</c:v>
                </c:pt>
                <c:pt idx="55">
                  <c:v>59</c:v>
                </c:pt>
                <c:pt idx="56">
                  <c:v>31.5</c:v>
                </c:pt>
                <c:pt idx="57">
                  <c:v>31.5</c:v>
                </c:pt>
                <c:pt idx="58">
                  <c:v>62</c:v>
                </c:pt>
                <c:pt idx="59">
                  <c:v>62</c:v>
                </c:pt>
                <c:pt idx="60">
                  <c:v>62</c:v>
                </c:pt>
                <c:pt idx="61">
                  <c:v>62</c:v>
                </c:pt>
                <c:pt idx="62">
                  <c:v>62</c:v>
                </c:pt>
                <c:pt idx="63">
                  <c:v>62</c:v>
                </c:pt>
                <c:pt idx="64">
                  <c:v>62</c:v>
                </c:pt>
                <c:pt idx="65">
                  <c:v>62</c:v>
                </c:pt>
                <c:pt idx="66">
                  <c:v>62</c:v>
                </c:pt>
                <c:pt idx="67">
                  <c:v>62</c:v>
                </c:pt>
                <c:pt idx="68">
                  <c:v>62</c:v>
                </c:pt>
                <c:pt idx="69">
                  <c:v>62</c:v>
                </c:pt>
                <c:pt idx="70">
                  <c:v>62</c:v>
                </c:pt>
                <c:pt idx="71">
                  <c:v>62</c:v>
                </c:pt>
                <c:pt idx="72">
                  <c:v>62</c:v>
                </c:pt>
                <c:pt idx="73">
                  <c:v>62</c:v>
                </c:pt>
                <c:pt idx="74">
                  <c:v>32.700000000000003</c:v>
                </c:pt>
                <c:pt idx="75">
                  <c:v>34.5</c:v>
                </c:pt>
                <c:pt idx="76">
                  <c:v>65.790000000000006</c:v>
                </c:pt>
                <c:pt idx="77">
                  <c:v>71.64</c:v>
                </c:pt>
                <c:pt idx="78">
                  <c:v>95.63</c:v>
                </c:pt>
                <c:pt idx="79">
                  <c:v>93.01</c:v>
                </c:pt>
                <c:pt idx="80">
                  <c:v>39.43</c:v>
                </c:pt>
                <c:pt idx="81">
                  <c:v>36.68</c:v>
                </c:pt>
                <c:pt idx="82">
                  <c:v>71.739999999999995</c:v>
                </c:pt>
                <c:pt idx="83">
                  <c:v>79.55</c:v>
                </c:pt>
                <c:pt idx="84">
                  <c:v>94.56</c:v>
                </c:pt>
                <c:pt idx="85">
                  <c:v>90.4</c:v>
                </c:pt>
                <c:pt idx="86">
                  <c:v>35.39</c:v>
                </c:pt>
                <c:pt idx="87">
                  <c:v>30.54</c:v>
                </c:pt>
                <c:pt idx="88">
                  <c:v>70.16</c:v>
                </c:pt>
                <c:pt idx="89">
                  <c:v>61</c:v>
                </c:pt>
                <c:pt idx="90">
                  <c:v>95.43</c:v>
                </c:pt>
                <c:pt idx="91">
                  <c:v>81.66</c:v>
                </c:pt>
                <c:pt idx="92">
                  <c:v>38.67</c:v>
                </c:pt>
                <c:pt idx="93">
                  <c:v>39.56</c:v>
                </c:pt>
                <c:pt idx="94">
                  <c:v>71.86</c:v>
                </c:pt>
                <c:pt idx="95">
                  <c:v>72.489999999999995</c:v>
                </c:pt>
                <c:pt idx="96">
                  <c:v>86.39</c:v>
                </c:pt>
                <c:pt idx="97">
                  <c:v>96.74</c:v>
                </c:pt>
                <c:pt idx="98">
                  <c:v>87.98</c:v>
                </c:pt>
                <c:pt idx="99">
                  <c:v>96.97</c:v>
                </c:pt>
                <c:pt idx="100">
                  <c:v>107.33</c:v>
                </c:pt>
                <c:pt idx="101">
                  <c:v>97.92</c:v>
                </c:pt>
                <c:pt idx="102">
                  <c:v>87.38</c:v>
                </c:pt>
                <c:pt idx="103">
                  <c:v>74.75</c:v>
                </c:pt>
                <c:pt idx="104">
                  <c:v>83.08</c:v>
                </c:pt>
                <c:pt idx="105">
                  <c:v>98.5</c:v>
                </c:pt>
                <c:pt idx="106">
                  <c:v>39.9</c:v>
                </c:pt>
                <c:pt idx="107">
                  <c:v>40.1</c:v>
                </c:pt>
                <c:pt idx="108">
                  <c:v>75.7</c:v>
                </c:pt>
                <c:pt idx="109">
                  <c:v>109.8</c:v>
                </c:pt>
                <c:pt idx="110">
                  <c:v>110.7</c:v>
                </c:pt>
                <c:pt idx="111">
                  <c:v>91.4</c:v>
                </c:pt>
                <c:pt idx="112">
                  <c:v>40</c:v>
                </c:pt>
                <c:pt idx="113">
                  <c:v>142</c:v>
                </c:pt>
              </c:numCache>
            </c:numRef>
          </c:xVal>
          <c:yVal>
            <c:numRef>
              <c:f>[1]Graphs!$C$141:$C$254</c:f>
              <c:numCache>
                <c:formatCode>General</c:formatCode>
                <c:ptCount val="114"/>
                <c:pt idx="0">
                  <c:v>1.2108731466227347</c:v>
                </c:pt>
                <c:pt idx="1">
                  <c:v>1.2389885807504077</c:v>
                </c:pt>
                <c:pt idx="2">
                  <c:v>1.3205537806176784</c:v>
                </c:pt>
                <c:pt idx="3">
                  <c:v>1.3258785942492013</c:v>
                </c:pt>
                <c:pt idx="4">
                  <c:v>1.475991649269311</c:v>
                </c:pt>
                <c:pt idx="5">
                  <c:v>1.3298538622129437</c:v>
                </c:pt>
                <c:pt idx="6">
                  <c:v>1.3704396632366698</c:v>
                </c:pt>
                <c:pt idx="7">
                  <c:v>1.3386342376052385</c:v>
                </c:pt>
                <c:pt idx="8">
                  <c:v>1.2477168949771689</c:v>
                </c:pt>
                <c:pt idx="9">
                  <c:v>1.3093607305936072</c:v>
                </c:pt>
                <c:pt idx="10">
                  <c:v>1.2962138084632517</c:v>
                </c:pt>
                <c:pt idx="11">
                  <c:v>1.265033407572383</c:v>
                </c:pt>
                <c:pt idx="12">
                  <c:v>1.2628865979381443</c:v>
                </c:pt>
                <c:pt idx="13">
                  <c:v>1.1917525773195876</c:v>
                </c:pt>
                <c:pt idx="14">
                  <c:v>1.2829131652661065</c:v>
                </c:pt>
                <c:pt idx="15">
                  <c:v>1.2549019607843137</c:v>
                </c:pt>
                <c:pt idx="16">
                  <c:v>1.1466346153846154</c:v>
                </c:pt>
                <c:pt idx="17">
                  <c:v>1.2379807692307692</c:v>
                </c:pt>
                <c:pt idx="18">
                  <c:v>1.1939252336448598</c:v>
                </c:pt>
                <c:pt idx="19">
                  <c:v>1.2676709154113557</c:v>
                </c:pt>
                <c:pt idx="20">
                  <c:v>1.1927877947295422</c:v>
                </c:pt>
                <c:pt idx="21">
                  <c:v>1.214190093708166</c:v>
                </c:pt>
                <c:pt idx="22">
                  <c:v>1.2773403324584427</c:v>
                </c:pt>
                <c:pt idx="23">
                  <c:v>1.3718285214348207</c:v>
                </c:pt>
                <c:pt idx="24">
                  <c:v>1.4503311258278146</c:v>
                </c:pt>
                <c:pt idx="25">
                  <c:v>1.1949778434268834</c:v>
                </c:pt>
                <c:pt idx="26">
                  <c:v>1.3028064992614476</c:v>
                </c:pt>
                <c:pt idx="27">
                  <c:v>0.94103956555469359</c:v>
                </c:pt>
                <c:pt idx="28">
                  <c:v>1.0161725067385445</c:v>
                </c:pt>
                <c:pt idx="29">
                  <c:v>1.1614255765199162</c:v>
                </c:pt>
                <c:pt idx="30">
                  <c:v>0.88360237892948168</c:v>
                </c:pt>
                <c:pt idx="31">
                  <c:v>0.91515994436717663</c:v>
                </c:pt>
                <c:pt idx="32">
                  <c:v>0.93133047210300424</c:v>
                </c:pt>
                <c:pt idx="33">
                  <c:v>0.89848197343453506</c:v>
                </c:pt>
                <c:pt idx="34">
                  <c:v>0.98109965635738827</c:v>
                </c:pt>
                <c:pt idx="35">
                  <c:v>0.85968819599109136</c:v>
                </c:pt>
                <c:pt idx="36">
                  <c:v>0.90476190476190477</c:v>
                </c:pt>
                <c:pt idx="37">
                  <c:v>0.97457627118644063</c:v>
                </c:pt>
                <c:pt idx="38">
                  <c:v>1.0091743119266054</c:v>
                </c:pt>
                <c:pt idx="39">
                  <c:v>1.0305084745762711</c:v>
                </c:pt>
                <c:pt idx="40">
                  <c:v>0.95628415300546443</c:v>
                </c:pt>
                <c:pt idx="41">
                  <c:v>1.0335820895522387</c:v>
                </c:pt>
                <c:pt idx="42">
                  <c:v>1.1087962962962963</c:v>
                </c:pt>
                <c:pt idx="43">
                  <c:v>1.0766550522648084</c:v>
                </c:pt>
                <c:pt idx="44">
                  <c:v>1.08675799086758</c:v>
                </c:pt>
                <c:pt idx="45">
                  <c:v>1.3065902578796562</c:v>
                </c:pt>
                <c:pt idx="46">
                  <c:v>1.3696275071633237</c:v>
                </c:pt>
                <c:pt idx="47">
                  <c:v>1.3048245614035088</c:v>
                </c:pt>
                <c:pt idx="48">
                  <c:v>1.4035087719298245</c:v>
                </c:pt>
                <c:pt idx="49">
                  <c:v>1.0606312292358804</c:v>
                </c:pt>
                <c:pt idx="50">
                  <c:v>1.0168126923987686</c:v>
                </c:pt>
                <c:pt idx="51">
                  <c:v>1.1124874455975895</c:v>
                </c:pt>
                <c:pt idx="52">
                  <c:v>1.058091286307054</c:v>
                </c:pt>
                <c:pt idx="53">
                  <c:v>1.0098314606741574</c:v>
                </c:pt>
                <c:pt idx="54">
                  <c:v>0.99685658153241652</c:v>
                </c:pt>
                <c:pt idx="55">
                  <c:v>1.0639169625785305</c:v>
                </c:pt>
                <c:pt idx="56">
                  <c:v>1.4225569718037852</c:v>
                </c:pt>
                <c:pt idx="57">
                  <c:v>1.0561497326203209</c:v>
                </c:pt>
                <c:pt idx="58">
                  <c:v>0.77630769230769225</c:v>
                </c:pt>
                <c:pt idx="59">
                  <c:v>0.89712820512820513</c:v>
                </c:pt>
                <c:pt idx="60">
                  <c:v>0.83774104683195594</c:v>
                </c:pt>
                <c:pt idx="61">
                  <c:v>0.83429752066115703</c:v>
                </c:pt>
                <c:pt idx="62">
                  <c:v>1.1929184549356222</c:v>
                </c:pt>
                <c:pt idx="63">
                  <c:v>1.038862660944206</c:v>
                </c:pt>
                <c:pt idx="64">
                  <c:v>1.2050179211469534</c:v>
                </c:pt>
                <c:pt idx="65">
                  <c:v>1.1935483870967742</c:v>
                </c:pt>
                <c:pt idx="66">
                  <c:v>0.83466666666666667</c:v>
                </c:pt>
                <c:pt idx="67">
                  <c:v>0.85661538461538467</c:v>
                </c:pt>
                <c:pt idx="68">
                  <c:v>0.83947730398899578</c:v>
                </c:pt>
                <c:pt idx="69">
                  <c:v>0.93600000000000005</c:v>
                </c:pt>
                <c:pt idx="70">
                  <c:v>1.1608369098712448</c:v>
                </c:pt>
                <c:pt idx="71">
                  <c:v>1.2210300429184548</c:v>
                </c:pt>
                <c:pt idx="72">
                  <c:v>1.2272401433691755</c:v>
                </c:pt>
                <c:pt idx="73">
                  <c:v>1.1967741935483871</c:v>
                </c:pt>
                <c:pt idx="74">
                  <c:v>0.89</c:v>
                </c:pt>
                <c:pt idx="75">
                  <c:v>0.95520325203252032</c:v>
                </c:pt>
                <c:pt idx="76">
                  <c:v>1.0950660792951543</c:v>
                </c:pt>
                <c:pt idx="77">
                  <c:v>1.1397744360902256</c:v>
                </c:pt>
                <c:pt idx="78">
                  <c:v>1.1436286919831224</c:v>
                </c:pt>
                <c:pt idx="79">
                  <c:v>1.1341176470588237</c:v>
                </c:pt>
                <c:pt idx="80">
                  <c:v>1.0711450381679388</c:v>
                </c:pt>
                <c:pt idx="81">
                  <c:v>1.1005747126436782</c:v>
                </c:pt>
                <c:pt idx="82">
                  <c:v>1.1561594202898551</c:v>
                </c:pt>
                <c:pt idx="83">
                  <c:v>1.1168478260869565</c:v>
                </c:pt>
                <c:pt idx="84">
                  <c:v>1.1290845070422537</c:v>
                </c:pt>
                <c:pt idx="85">
                  <c:v>1.7106382978723405</c:v>
                </c:pt>
                <c:pt idx="86">
                  <c:v>0.93756944444444434</c:v>
                </c:pt>
                <c:pt idx="87">
                  <c:v>0.92148571428571424</c:v>
                </c:pt>
                <c:pt idx="88">
                  <c:v>1.0017571884984027</c:v>
                </c:pt>
                <c:pt idx="89">
                  <c:v>0.98294117647058821</c:v>
                </c:pt>
                <c:pt idx="90">
                  <c:v>0.97176470588235286</c:v>
                </c:pt>
                <c:pt idx="91">
                  <c:v>1.0673000000000001</c:v>
                </c:pt>
                <c:pt idx="92">
                  <c:v>1.0952577319587629</c:v>
                </c:pt>
                <c:pt idx="93">
                  <c:v>1.1055725190839696</c:v>
                </c:pt>
                <c:pt idx="94">
                  <c:v>1.1452970297029703</c:v>
                </c:pt>
                <c:pt idx="95">
                  <c:v>1.1261764705882353</c:v>
                </c:pt>
                <c:pt idx="96">
                  <c:v>1.204</c:v>
                </c:pt>
                <c:pt idx="97">
                  <c:v>1.1866906474820142</c:v>
                </c:pt>
                <c:pt idx="98">
                  <c:v>1.2158205128205128</c:v>
                </c:pt>
                <c:pt idx="99">
                  <c:v>1.2369649805447469</c:v>
                </c:pt>
                <c:pt idx="100">
                  <c:v>1.2454707379134862</c:v>
                </c:pt>
                <c:pt idx="101">
                  <c:v>1.2518217054263567</c:v>
                </c:pt>
                <c:pt idx="102">
                  <c:v>1.1126373626373627</c:v>
                </c:pt>
                <c:pt idx="103">
                  <c:v>1.1265964912280702</c:v>
                </c:pt>
                <c:pt idx="104">
                  <c:v>1.1226415094339623</c:v>
                </c:pt>
                <c:pt idx="105">
                  <c:v>1.1670238095238097</c:v>
                </c:pt>
                <c:pt idx="106">
                  <c:v>0.7807339449541284</c:v>
                </c:pt>
                <c:pt idx="107">
                  <c:v>0.81414701803051315</c:v>
                </c:pt>
                <c:pt idx="108">
                  <c:v>1.0419161676646707</c:v>
                </c:pt>
                <c:pt idx="109">
                  <c:v>0.97531687791861243</c:v>
                </c:pt>
                <c:pt idx="110">
                  <c:v>0.97819114817190511</c:v>
                </c:pt>
                <c:pt idx="111">
                  <c:v>1.1832760595647194</c:v>
                </c:pt>
                <c:pt idx="112">
                  <c:v>0.87104283054003728</c:v>
                </c:pt>
                <c:pt idx="113">
                  <c:v>0.93789035392088826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A0F-4348-960B-B4A22999EF00}"/>
            </c:ext>
          </c:extLst>
        </c:ser>
        <c:ser>
          <c:idx val="3"/>
          <c:order val="3"/>
          <c:tx>
            <c:v>Circular No moment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12700">
                <a:solidFill>
                  <a:srgbClr val="0070C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0070C0"/>
                </a:solidFill>
                <a:prstDash val="dash"/>
              </a:ln>
              <a:effectLst/>
            </c:spPr>
            <c:trendlineType val="linear"/>
            <c:dispRSqr val="0"/>
            <c:dispEq val="0"/>
          </c:trendline>
          <c:xVal>
            <c:numRef>
              <c:f>[1]Graphs!$B$256:$B$366</c:f>
              <c:numCache>
                <c:formatCode>General</c:formatCode>
                <c:ptCount val="111"/>
                <c:pt idx="0">
                  <c:v>32.08</c:v>
                </c:pt>
                <c:pt idx="1">
                  <c:v>34.4</c:v>
                </c:pt>
                <c:pt idx="2">
                  <c:v>30.240000000000002</c:v>
                </c:pt>
                <c:pt idx="3">
                  <c:v>30.240000000000002</c:v>
                </c:pt>
                <c:pt idx="4">
                  <c:v>30.240000000000002</c:v>
                </c:pt>
                <c:pt idx="5">
                  <c:v>30.240000000000002</c:v>
                </c:pt>
                <c:pt idx="6">
                  <c:v>32.08</c:v>
                </c:pt>
                <c:pt idx="7">
                  <c:v>32.08</c:v>
                </c:pt>
                <c:pt idx="8">
                  <c:v>32.08</c:v>
                </c:pt>
                <c:pt idx="9">
                  <c:v>34.4</c:v>
                </c:pt>
                <c:pt idx="10">
                  <c:v>34.4</c:v>
                </c:pt>
                <c:pt idx="11">
                  <c:v>34.4</c:v>
                </c:pt>
                <c:pt idx="12">
                  <c:v>30.240000000000002</c:v>
                </c:pt>
                <c:pt idx="13">
                  <c:v>30.240000000000002</c:v>
                </c:pt>
                <c:pt idx="14">
                  <c:v>30.240000000000002</c:v>
                </c:pt>
                <c:pt idx="15">
                  <c:v>34.4</c:v>
                </c:pt>
                <c:pt idx="16">
                  <c:v>34.4</c:v>
                </c:pt>
                <c:pt idx="17">
                  <c:v>34.4</c:v>
                </c:pt>
                <c:pt idx="18">
                  <c:v>34.4</c:v>
                </c:pt>
                <c:pt idx="19">
                  <c:v>34.4</c:v>
                </c:pt>
                <c:pt idx="20">
                  <c:v>34.4</c:v>
                </c:pt>
                <c:pt idx="21">
                  <c:v>34.4</c:v>
                </c:pt>
                <c:pt idx="22">
                  <c:v>34.4</c:v>
                </c:pt>
                <c:pt idx="23">
                  <c:v>34.4</c:v>
                </c:pt>
                <c:pt idx="24">
                  <c:v>22.6</c:v>
                </c:pt>
                <c:pt idx="25">
                  <c:v>22.6</c:v>
                </c:pt>
                <c:pt idx="26">
                  <c:v>22.6</c:v>
                </c:pt>
                <c:pt idx="27">
                  <c:v>22.6</c:v>
                </c:pt>
                <c:pt idx="28">
                  <c:v>33.4</c:v>
                </c:pt>
                <c:pt idx="29">
                  <c:v>35.299999999999997</c:v>
                </c:pt>
                <c:pt idx="30">
                  <c:v>92.3</c:v>
                </c:pt>
                <c:pt idx="31">
                  <c:v>38.4</c:v>
                </c:pt>
                <c:pt idx="32">
                  <c:v>38.4</c:v>
                </c:pt>
                <c:pt idx="33">
                  <c:v>38.4</c:v>
                </c:pt>
                <c:pt idx="34">
                  <c:v>38.4</c:v>
                </c:pt>
                <c:pt idx="35">
                  <c:v>38.4</c:v>
                </c:pt>
                <c:pt idx="36">
                  <c:v>38.4</c:v>
                </c:pt>
                <c:pt idx="37">
                  <c:v>40.9</c:v>
                </c:pt>
                <c:pt idx="38">
                  <c:v>40.9</c:v>
                </c:pt>
                <c:pt idx="39">
                  <c:v>40.9</c:v>
                </c:pt>
                <c:pt idx="40">
                  <c:v>40.9</c:v>
                </c:pt>
                <c:pt idx="41">
                  <c:v>40.9</c:v>
                </c:pt>
                <c:pt idx="42">
                  <c:v>97.3</c:v>
                </c:pt>
                <c:pt idx="43">
                  <c:v>97.3</c:v>
                </c:pt>
                <c:pt idx="44">
                  <c:v>97.3</c:v>
                </c:pt>
                <c:pt idx="45">
                  <c:v>97.3</c:v>
                </c:pt>
                <c:pt idx="46">
                  <c:v>97.3</c:v>
                </c:pt>
                <c:pt idx="47">
                  <c:v>97.3</c:v>
                </c:pt>
                <c:pt idx="48">
                  <c:v>31.5</c:v>
                </c:pt>
                <c:pt idx="49">
                  <c:v>31.5</c:v>
                </c:pt>
                <c:pt idx="50">
                  <c:v>40.299999999999997</c:v>
                </c:pt>
                <c:pt idx="51">
                  <c:v>40.299999999999997</c:v>
                </c:pt>
                <c:pt idx="52">
                  <c:v>40.299999999999997</c:v>
                </c:pt>
                <c:pt idx="53">
                  <c:v>40.299999999999997</c:v>
                </c:pt>
                <c:pt idx="54">
                  <c:v>40.299999999999997</c:v>
                </c:pt>
                <c:pt idx="55">
                  <c:v>40.299999999999997</c:v>
                </c:pt>
                <c:pt idx="56">
                  <c:v>40.299999999999997</c:v>
                </c:pt>
                <c:pt idx="57">
                  <c:v>40.299999999999997</c:v>
                </c:pt>
                <c:pt idx="58">
                  <c:v>40.299999999999997</c:v>
                </c:pt>
                <c:pt idx="59">
                  <c:v>40.299999999999997</c:v>
                </c:pt>
                <c:pt idx="60">
                  <c:v>40.299999999999997</c:v>
                </c:pt>
                <c:pt idx="61">
                  <c:v>40.299999999999997</c:v>
                </c:pt>
                <c:pt idx="62">
                  <c:v>30.9</c:v>
                </c:pt>
                <c:pt idx="63">
                  <c:v>30.9</c:v>
                </c:pt>
                <c:pt idx="64">
                  <c:v>30.9</c:v>
                </c:pt>
                <c:pt idx="65">
                  <c:v>30.9</c:v>
                </c:pt>
                <c:pt idx="66">
                  <c:v>30.9</c:v>
                </c:pt>
                <c:pt idx="67">
                  <c:v>30.9</c:v>
                </c:pt>
                <c:pt idx="68">
                  <c:v>30.9</c:v>
                </c:pt>
                <c:pt idx="69">
                  <c:v>30.9</c:v>
                </c:pt>
                <c:pt idx="70">
                  <c:v>30.9</c:v>
                </c:pt>
                <c:pt idx="71">
                  <c:v>30.9</c:v>
                </c:pt>
                <c:pt idx="72">
                  <c:v>30.9</c:v>
                </c:pt>
                <c:pt idx="73">
                  <c:v>30.9</c:v>
                </c:pt>
                <c:pt idx="74">
                  <c:v>42.1</c:v>
                </c:pt>
                <c:pt idx="75">
                  <c:v>42.1</c:v>
                </c:pt>
                <c:pt idx="76">
                  <c:v>145</c:v>
                </c:pt>
                <c:pt idx="77">
                  <c:v>145</c:v>
                </c:pt>
                <c:pt idx="78">
                  <c:v>145</c:v>
                </c:pt>
                <c:pt idx="79">
                  <c:v>145</c:v>
                </c:pt>
                <c:pt idx="80">
                  <c:v>145</c:v>
                </c:pt>
                <c:pt idx="81">
                  <c:v>145</c:v>
                </c:pt>
                <c:pt idx="82">
                  <c:v>145</c:v>
                </c:pt>
                <c:pt idx="83">
                  <c:v>37.700000000000003</c:v>
                </c:pt>
                <c:pt idx="84">
                  <c:v>120.1</c:v>
                </c:pt>
                <c:pt idx="85">
                  <c:v>116</c:v>
                </c:pt>
                <c:pt idx="86">
                  <c:v>107.2</c:v>
                </c:pt>
                <c:pt idx="87">
                  <c:v>92.3</c:v>
                </c:pt>
                <c:pt idx="88">
                  <c:v>40.9</c:v>
                </c:pt>
                <c:pt idx="89">
                  <c:v>41.7</c:v>
                </c:pt>
                <c:pt idx="90">
                  <c:v>25.9</c:v>
                </c:pt>
                <c:pt idx="91">
                  <c:v>79.12</c:v>
                </c:pt>
                <c:pt idx="92">
                  <c:v>79.12</c:v>
                </c:pt>
                <c:pt idx="93">
                  <c:v>40.400000000000006</c:v>
                </c:pt>
                <c:pt idx="94">
                  <c:v>40.400000000000006</c:v>
                </c:pt>
                <c:pt idx="95">
                  <c:v>34.080000000000005</c:v>
                </c:pt>
                <c:pt idx="96">
                  <c:v>61.760000000000005</c:v>
                </c:pt>
                <c:pt idx="97">
                  <c:v>45.6</c:v>
                </c:pt>
                <c:pt idx="98">
                  <c:v>37.04</c:v>
                </c:pt>
                <c:pt idx="99">
                  <c:v>97.28</c:v>
                </c:pt>
                <c:pt idx="100">
                  <c:v>97.28</c:v>
                </c:pt>
                <c:pt idx="101">
                  <c:v>97.28</c:v>
                </c:pt>
                <c:pt idx="102">
                  <c:v>97.28</c:v>
                </c:pt>
                <c:pt idx="103">
                  <c:v>38.24</c:v>
                </c:pt>
                <c:pt idx="104">
                  <c:v>45.360000000000007</c:v>
                </c:pt>
                <c:pt idx="105">
                  <c:v>45.360000000000007</c:v>
                </c:pt>
                <c:pt idx="106">
                  <c:v>56.2</c:v>
                </c:pt>
                <c:pt idx="107">
                  <c:v>66.75</c:v>
                </c:pt>
                <c:pt idx="108">
                  <c:v>107.2</c:v>
                </c:pt>
                <c:pt idx="109">
                  <c:v>56.2</c:v>
                </c:pt>
                <c:pt idx="110">
                  <c:v>66.75</c:v>
                </c:pt>
              </c:numCache>
            </c:numRef>
          </c:xVal>
          <c:yVal>
            <c:numRef>
              <c:f>[1]Graphs!$C$256:$C$366</c:f>
              <c:numCache>
                <c:formatCode>General</c:formatCode>
                <c:ptCount val="111"/>
                <c:pt idx="0">
                  <c:v>0.98159420631707051</c:v>
                </c:pt>
                <c:pt idx="1">
                  <c:v>0.97832775519470694</c:v>
                </c:pt>
                <c:pt idx="2">
                  <c:v>1.1367685974112471</c:v>
                </c:pt>
                <c:pt idx="3">
                  <c:v>1.0157020767547671</c:v>
                </c:pt>
                <c:pt idx="4">
                  <c:v>1.0208983413261177</c:v>
                </c:pt>
                <c:pt idx="5">
                  <c:v>1.0673695704610073</c:v>
                </c:pt>
                <c:pt idx="6">
                  <c:v>1.5626382364671483</c:v>
                </c:pt>
                <c:pt idx="7">
                  <c:v>1.2094241433019504</c:v>
                </c:pt>
                <c:pt idx="8">
                  <c:v>1.0993521488665376</c:v>
                </c:pt>
                <c:pt idx="9">
                  <c:v>1.0611456047033034</c:v>
                </c:pt>
                <c:pt idx="10">
                  <c:v>1.081427861872462</c:v>
                </c:pt>
                <c:pt idx="11">
                  <c:v>1.0889931350229345</c:v>
                </c:pt>
                <c:pt idx="12">
                  <c:v>0.95417791571832644</c:v>
                </c:pt>
                <c:pt idx="13">
                  <c:v>1.0676740029392504</c:v>
                </c:pt>
                <c:pt idx="14">
                  <c:v>1.0680921950363158</c:v>
                </c:pt>
                <c:pt idx="15">
                  <c:v>0.99252418610120752</c:v>
                </c:pt>
                <c:pt idx="16">
                  <c:v>0.9935521144628241</c:v>
                </c:pt>
                <c:pt idx="17">
                  <c:v>1.1244015971385457</c:v>
                </c:pt>
                <c:pt idx="18">
                  <c:v>1.1062011464281756</c:v>
                </c:pt>
                <c:pt idx="19">
                  <c:v>1.0951791215827997</c:v>
                </c:pt>
                <c:pt idx="20">
                  <c:v>1.1352304125221604</c:v>
                </c:pt>
                <c:pt idx="21">
                  <c:v>1.1108414572072616</c:v>
                </c:pt>
                <c:pt idx="22">
                  <c:v>1.0931590316801891</c:v>
                </c:pt>
                <c:pt idx="23">
                  <c:v>1.1575028983479443</c:v>
                </c:pt>
                <c:pt idx="24">
                  <c:v>1.0633729748277148</c:v>
                </c:pt>
                <c:pt idx="25">
                  <c:v>1.0584330595851204</c:v>
                </c:pt>
                <c:pt idx="26">
                  <c:v>1.1965531373151135</c:v>
                </c:pt>
                <c:pt idx="27">
                  <c:v>1.1598657595326416</c:v>
                </c:pt>
                <c:pt idx="28">
                  <c:v>1.0843079367172781</c:v>
                </c:pt>
                <c:pt idx="29">
                  <c:v>1.2370572158890625</c:v>
                </c:pt>
                <c:pt idx="30">
                  <c:v>1.3148326364003868</c:v>
                </c:pt>
                <c:pt idx="31">
                  <c:v>1.0385515764403124</c:v>
                </c:pt>
                <c:pt idx="32">
                  <c:v>0.88551263393237012</c:v>
                </c:pt>
                <c:pt idx="33">
                  <c:v>1.3107078600393525</c:v>
                </c:pt>
                <c:pt idx="34">
                  <c:v>1.0594671856693423</c:v>
                </c:pt>
                <c:pt idx="35">
                  <c:v>1.114124639946211</c:v>
                </c:pt>
                <c:pt idx="36">
                  <c:v>1.2937502977384505</c:v>
                </c:pt>
                <c:pt idx="37">
                  <c:v>0.8418030992944302</c:v>
                </c:pt>
                <c:pt idx="38">
                  <c:v>0.87643189179834469</c:v>
                </c:pt>
                <c:pt idx="39">
                  <c:v>0.87097902064935728</c:v>
                </c:pt>
                <c:pt idx="40">
                  <c:v>1.0459092262744167</c:v>
                </c:pt>
                <c:pt idx="41">
                  <c:v>1.1281148814670736</c:v>
                </c:pt>
                <c:pt idx="42">
                  <c:v>1.2448589684654647</c:v>
                </c:pt>
                <c:pt idx="43">
                  <c:v>1.1455040273203336</c:v>
                </c:pt>
                <c:pt idx="44">
                  <c:v>1.3385742013675379</c:v>
                </c:pt>
                <c:pt idx="45">
                  <c:v>1.1216277762285876</c:v>
                </c:pt>
                <c:pt idx="46">
                  <c:v>1.1844295880780291</c:v>
                </c:pt>
                <c:pt idx="47">
                  <c:v>1.3057513688012994</c:v>
                </c:pt>
                <c:pt idx="48">
                  <c:v>0.98636435141154932</c:v>
                </c:pt>
                <c:pt idx="49">
                  <c:v>1.2498970707076935</c:v>
                </c:pt>
                <c:pt idx="50">
                  <c:v>1.1303918452818917</c:v>
                </c:pt>
                <c:pt idx="51">
                  <c:v>1.0333813032279295</c:v>
                </c:pt>
                <c:pt idx="52">
                  <c:v>1.0617139391206674</c:v>
                </c:pt>
                <c:pt idx="53">
                  <c:v>1.1364184097515115</c:v>
                </c:pt>
                <c:pt idx="54">
                  <c:v>1.0727407692926918</c:v>
                </c:pt>
                <c:pt idx="55">
                  <c:v>1.0708181577713867</c:v>
                </c:pt>
                <c:pt idx="56">
                  <c:v>0.98312280333971014</c:v>
                </c:pt>
                <c:pt idx="57">
                  <c:v>1.0034561338549657</c:v>
                </c:pt>
                <c:pt idx="58">
                  <c:v>1.0380184954324085</c:v>
                </c:pt>
                <c:pt idx="59">
                  <c:v>0.99461546890038743</c:v>
                </c:pt>
                <c:pt idx="60">
                  <c:v>0.98373417517884276</c:v>
                </c:pt>
                <c:pt idx="61">
                  <c:v>0.94829530676747065</c:v>
                </c:pt>
                <c:pt idx="62">
                  <c:v>1.1861301406518203</c:v>
                </c:pt>
                <c:pt idx="63">
                  <c:v>1.0824650779110989</c:v>
                </c:pt>
                <c:pt idx="64">
                  <c:v>1.101324337456933</c:v>
                </c:pt>
                <c:pt idx="65">
                  <c:v>1.0911443902219222</c:v>
                </c:pt>
                <c:pt idx="66">
                  <c:v>1.1492243337877737</c:v>
                </c:pt>
                <c:pt idx="67">
                  <c:v>1.1082643047523602</c:v>
                </c:pt>
                <c:pt idx="68">
                  <c:v>1.0658637130729405</c:v>
                </c:pt>
                <c:pt idx="69">
                  <c:v>1.1459674481329774</c:v>
                </c:pt>
                <c:pt idx="70">
                  <c:v>1.1658885829216086</c:v>
                </c:pt>
                <c:pt idx="71">
                  <c:v>1.0984331877873914</c:v>
                </c:pt>
                <c:pt idx="72">
                  <c:v>1.1546618526455557</c:v>
                </c:pt>
                <c:pt idx="73">
                  <c:v>1.0871301766413715</c:v>
                </c:pt>
                <c:pt idx="74">
                  <c:v>1.1650872612711483</c:v>
                </c:pt>
                <c:pt idx="75">
                  <c:v>1.2653642650236114</c:v>
                </c:pt>
                <c:pt idx="76">
                  <c:v>1.0235458954062435</c:v>
                </c:pt>
                <c:pt idx="77">
                  <c:v>1.0402503487879915</c:v>
                </c:pt>
                <c:pt idx="78">
                  <c:v>1.0588138871126673</c:v>
                </c:pt>
                <c:pt idx="79">
                  <c:v>1.0741549783789006</c:v>
                </c:pt>
                <c:pt idx="80">
                  <c:v>1.0720087240328635</c:v>
                </c:pt>
                <c:pt idx="81">
                  <c:v>1.0756334985635549</c:v>
                </c:pt>
                <c:pt idx="82">
                  <c:v>1.0751893603355056</c:v>
                </c:pt>
                <c:pt idx="83">
                  <c:v>0.90075932558039318</c:v>
                </c:pt>
                <c:pt idx="84">
                  <c:v>1.057141198134498</c:v>
                </c:pt>
                <c:pt idx="85">
                  <c:v>0.82812032765439403</c:v>
                </c:pt>
                <c:pt idx="86">
                  <c:v>1.2076789780464534</c:v>
                </c:pt>
                <c:pt idx="87">
                  <c:v>1.1080000000000001</c:v>
                </c:pt>
                <c:pt idx="88">
                  <c:v>0.75600000000000001</c:v>
                </c:pt>
                <c:pt idx="89">
                  <c:v>0.59299999999999997</c:v>
                </c:pt>
                <c:pt idx="90">
                  <c:v>1.04</c:v>
                </c:pt>
                <c:pt idx="91">
                  <c:v>0.998</c:v>
                </c:pt>
                <c:pt idx="92">
                  <c:v>0.86899999999999999</c:v>
                </c:pt>
                <c:pt idx="93">
                  <c:v>1.127</c:v>
                </c:pt>
                <c:pt idx="94">
                  <c:v>1.117</c:v>
                </c:pt>
                <c:pt idx="95">
                  <c:v>1.123</c:v>
                </c:pt>
                <c:pt idx="96">
                  <c:v>1.091</c:v>
                </c:pt>
                <c:pt idx="97">
                  <c:v>1.0940000000000001</c:v>
                </c:pt>
                <c:pt idx="98">
                  <c:v>1.08</c:v>
                </c:pt>
                <c:pt idx="99">
                  <c:v>1.101</c:v>
                </c:pt>
                <c:pt idx="100">
                  <c:v>1.0620000000000001</c:v>
                </c:pt>
                <c:pt idx="101">
                  <c:v>1.0760000000000001</c:v>
                </c:pt>
                <c:pt idx="102">
                  <c:v>1.145</c:v>
                </c:pt>
                <c:pt idx="103">
                  <c:v>1.1339999999999999</c:v>
                </c:pt>
                <c:pt idx="104">
                  <c:v>1.08</c:v>
                </c:pt>
                <c:pt idx="105">
                  <c:v>1.181</c:v>
                </c:pt>
                <c:pt idx="106">
                  <c:v>1.0529999999999999</c:v>
                </c:pt>
                <c:pt idx="107">
                  <c:v>1.032</c:v>
                </c:pt>
                <c:pt idx="108">
                  <c:v>0.98599999999999999</c:v>
                </c:pt>
                <c:pt idx="109">
                  <c:v>1.1739999999999999</c:v>
                </c:pt>
                <c:pt idx="110">
                  <c:v>1.167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A0F-4348-960B-B4A22999E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4945696"/>
        <c:axId val="414946680"/>
      </c:scatterChart>
      <c:valAx>
        <c:axId val="414945696"/>
        <c:scaling>
          <c:orientation val="minMax"/>
          <c:max val="150"/>
        </c:scaling>
        <c:delete val="0"/>
        <c:axPos val="b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1">
                    <a:solidFill>
                      <a:schemeClr val="tx1"/>
                    </a:solidFill>
                  </a:rPr>
                  <a:t>Concrete  Cylinder  Strength  (fcyl)  N/mm</a:t>
                </a:r>
                <a:r>
                  <a:rPr lang="en-GB" sz="1200" b="1" baseline="30000">
                    <a:solidFill>
                      <a:schemeClr val="tx1"/>
                    </a:solidFill>
                  </a:rPr>
                  <a:t>2</a:t>
                </a:r>
              </a:p>
            </c:rich>
          </c:tx>
          <c:layout>
            <c:manualLayout>
              <c:xMode val="edge"/>
              <c:yMode val="edge"/>
              <c:x val="0.37865201954849992"/>
              <c:y val="0.928148811736752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946680"/>
        <c:crosses val="autoZero"/>
        <c:crossBetween val="midCat"/>
        <c:majorUnit val="25"/>
      </c:valAx>
      <c:valAx>
        <c:axId val="414946680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1">
                    <a:solidFill>
                      <a:schemeClr val="tx1"/>
                    </a:solidFill>
                  </a:rPr>
                  <a:t>Ratio</a:t>
                </a:r>
                <a:r>
                  <a:rPr lang="en-GB" sz="1200" b="1" baseline="0">
                    <a:solidFill>
                      <a:schemeClr val="tx1"/>
                    </a:solidFill>
                  </a:rPr>
                  <a:t>  Test/EC4</a:t>
                </a:r>
                <a:endParaRPr lang="en-GB" sz="1200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945696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2540912746436596E-2"/>
          <c:y val="0.11678037722251877"/>
          <c:w val="0.24836505802878656"/>
          <c:h val="0.12812954254462644"/>
        </c:manualLayout>
      </c:layout>
      <c:overlay val="0"/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28969906802707"/>
          <c:y val="1.9582534586752388E-2"/>
          <c:w val="0.87655427590274815"/>
          <c:h val="0.82389490214230754"/>
        </c:manualLayout>
      </c:layout>
      <c:scatterChart>
        <c:scatterStyle val="lineMarker"/>
        <c:varyColors val="0"/>
        <c:ser>
          <c:idx val="0"/>
          <c:order val="0"/>
          <c:tx>
            <c:v>Rect. With Moment</c:v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squar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round/>
              </a:ln>
              <a:effectLst/>
            </c:spPr>
          </c:marker>
          <c:xVal>
            <c:numRef>
              <c:f>[2]Graphs!$B$8:$B$120</c:f>
              <c:numCache>
                <c:formatCode>General</c:formatCode>
                <c:ptCount val="113"/>
                <c:pt idx="0">
                  <c:v>7.2958500669344044</c:v>
                </c:pt>
                <c:pt idx="1">
                  <c:v>7.4135638297872335</c:v>
                </c:pt>
                <c:pt idx="2">
                  <c:v>14.706275033377835</c:v>
                </c:pt>
                <c:pt idx="3">
                  <c:v>20.910316925151719</c:v>
                </c:pt>
                <c:pt idx="4">
                  <c:v>7.2649572649572649</c:v>
                </c:pt>
                <c:pt idx="5">
                  <c:v>7.3041168658698545</c:v>
                </c:pt>
                <c:pt idx="6">
                  <c:v>14.582228116710874</c:v>
                </c:pt>
                <c:pt idx="7">
                  <c:v>20.611702127659573</c:v>
                </c:pt>
                <c:pt idx="8">
                  <c:v>7.280766396462786</c:v>
                </c:pt>
                <c:pt idx="9">
                  <c:v>7.3750932140193886</c:v>
                </c:pt>
                <c:pt idx="10">
                  <c:v>7.3293768545994062</c:v>
                </c:pt>
                <c:pt idx="11">
                  <c:v>14.530791788856304</c:v>
                </c:pt>
                <c:pt idx="12">
                  <c:v>7.2157434402332363</c:v>
                </c:pt>
                <c:pt idx="13">
                  <c:v>14.431486880466473</c:v>
                </c:pt>
                <c:pt idx="14">
                  <c:v>7.3520000000000003</c:v>
                </c:pt>
                <c:pt idx="15">
                  <c:v>14.63629096722622</c:v>
                </c:pt>
                <c:pt idx="16">
                  <c:v>5.95</c:v>
                </c:pt>
                <c:pt idx="17">
                  <c:v>5.95</c:v>
                </c:pt>
                <c:pt idx="18">
                  <c:v>11.7</c:v>
                </c:pt>
                <c:pt idx="19">
                  <c:v>11.7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15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4.666666666666667</c:v>
                </c:pt>
                <c:pt idx="28">
                  <c:v>5.333333333333333</c:v>
                </c:pt>
                <c:pt idx="29">
                  <c:v>6</c:v>
                </c:pt>
                <c:pt idx="30">
                  <c:v>4</c:v>
                </c:pt>
                <c:pt idx="31">
                  <c:v>4.5</c:v>
                </c:pt>
                <c:pt idx="32">
                  <c:v>5</c:v>
                </c:pt>
                <c:pt idx="33">
                  <c:v>7.8666666666666663</c:v>
                </c:pt>
                <c:pt idx="34">
                  <c:v>9.8333333333333339</c:v>
                </c:pt>
                <c:pt idx="35">
                  <c:v>11.8</c:v>
                </c:pt>
                <c:pt idx="36">
                  <c:v>7.8666666666666663</c:v>
                </c:pt>
                <c:pt idx="37">
                  <c:v>9.8333333333333339</c:v>
                </c:pt>
                <c:pt idx="38">
                  <c:v>11.8</c:v>
                </c:pt>
                <c:pt idx="39">
                  <c:v>7.8666666666666663</c:v>
                </c:pt>
                <c:pt idx="40">
                  <c:v>9.8333333333333339</c:v>
                </c:pt>
                <c:pt idx="41">
                  <c:v>11.8</c:v>
                </c:pt>
                <c:pt idx="42">
                  <c:v>7.8666666666666663</c:v>
                </c:pt>
                <c:pt idx="43">
                  <c:v>9.8333333333333339</c:v>
                </c:pt>
                <c:pt idx="44">
                  <c:v>11.8</c:v>
                </c:pt>
                <c:pt idx="45">
                  <c:v>31.35</c:v>
                </c:pt>
                <c:pt idx="46">
                  <c:v>31.35</c:v>
                </c:pt>
                <c:pt idx="47">
                  <c:v>31.35</c:v>
                </c:pt>
                <c:pt idx="48">
                  <c:v>31.35</c:v>
                </c:pt>
                <c:pt idx="49">
                  <c:v>31.35</c:v>
                </c:pt>
                <c:pt idx="50">
                  <c:v>31.35</c:v>
                </c:pt>
                <c:pt idx="51">
                  <c:v>21.35</c:v>
                </c:pt>
                <c:pt idx="52">
                  <c:v>21.35</c:v>
                </c:pt>
                <c:pt idx="53">
                  <c:v>21.35</c:v>
                </c:pt>
                <c:pt idx="54">
                  <c:v>21.35</c:v>
                </c:pt>
                <c:pt idx="55">
                  <c:v>21.35</c:v>
                </c:pt>
                <c:pt idx="56">
                  <c:v>21.35</c:v>
                </c:pt>
                <c:pt idx="57">
                  <c:v>21.35</c:v>
                </c:pt>
                <c:pt idx="58">
                  <c:v>21.35</c:v>
                </c:pt>
                <c:pt idx="59">
                  <c:v>21.35</c:v>
                </c:pt>
                <c:pt idx="60">
                  <c:v>31.35</c:v>
                </c:pt>
                <c:pt idx="61">
                  <c:v>31.35</c:v>
                </c:pt>
                <c:pt idx="62">
                  <c:v>31.35</c:v>
                </c:pt>
                <c:pt idx="63">
                  <c:v>31.35</c:v>
                </c:pt>
                <c:pt idx="64">
                  <c:v>31.35</c:v>
                </c:pt>
                <c:pt idx="65">
                  <c:v>31.35</c:v>
                </c:pt>
                <c:pt idx="66">
                  <c:v>41.35</c:v>
                </c:pt>
                <c:pt idx="67">
                  <c:v>41.35</c:v>
                </c:pt>
                <c:pt idx="68">
                  <c:v>41.35</c:v>
                </c:pt>
                <c:pt idx="69">
                  <c:v>41.35</c:v>
                </c:pt>
                <c:pt idx="70">
                  <c:v>21.35</c:v>
                </c:pt>
                <c:pt idx="71">
                  <c:v>31.35</c:v>
                </c:pt>
                <c:pt idx="72">
                  <c:v>31.35</c:v>
                </c:pt>
                <c:pt idx="73">
                  <c:v>31.35</c:v>
                </c:pt>
                <c:pt idx="74">
                  <c:v>31.35</c:v>
                </c:pt>
                <c:pt idx="75">
                  <c:v>31.35</c:v>
                </c:pt>
                <c:pt idx="76">
                  <c:v>31.35</c:v>
                </c:pt>
                <c:pt idx="77">
                  <c:v>31.35</c:v>
                </c:pt>
                <c:pt idx="78">
                  <c:v>31.35</c:v>
                </c:pt>
                <c:pt idx="79">
                  <c:v>31.35</c:v>
                </c:pt>
                <c:pt idx="80">
                  <c:v>31.35</c:v>
                </c:pt>
                <c:pt idx="81">
                  <c:v>31.35</c:v>
                </c:pt>
                <c:pt idx="82">
                  <c:v>31.35</c:v>
                </c:pt>
                <c:pt idx="83">
                  <c:v>21.35</c:v>
                </c:pt>
                <c:pt idx="84">
                  <c:v>21.35</c:v>
                </c:pt>
                <c:pt idx="85">
                  <c:v>14.233333333333333</c:v>
                </c:pt>
                <c:pt idx="86">
                  <c:v>14.233333333333333</c:v>
                </c:pt>
                <c:pt idx="87">
                  <c:v>14.233333333333333</c:v>
                </c:pt>
                <c:pt idx="88">
                  <c:v>14.233333333333333</c:v>
                </c:pt>
                <c:pt idx="89">
                  <c:v>21.35</c:v>
                </c:pt>
                <c:pt idx="90">
                  <c:v>21.35</c:v>
                </c:pt>
                <c:pt idx="91">
                  <c:v>14.233333333333333</c:v>
                </c:pt>
                <c:pt idx="92">
                  <c:v>14.233333333333333</c:v>
                </c:pt>
                <c:pt idx="93">
                  <c:v>14.233333333333333</c:v>
                </c:pt>
                <c:pt idx="94">
                  <c:v>14.233333333333333</c:v>
                </c:pt>
                <c:pt idx="95">
                  <c:v>21.35</c:v>
                </c:pt>
                <c:pt idx="96">
                  <c:v>21.35</c:v>
                </c:pt>
                <c:pt idx="97">
                  <c:v>14.233333333333333</c:v>
                </c:pt>
                <c:pt idx="98">
                  <c:v>14.233333333333333</c:v>
                </c:pt>
                <c:pt idx="99">
                  <c:v>14.233333333333333</c:v>
                </c:pt>
                <c:pt idx="100">
                  <c:v>14.233333333333333</c:v>
                </c:pt>
                <c:pt idx="101">
                  <c:v>21.35</c:v>
                </c:pt>
                <c:pt idx="102">
                  <c:v>21.35</c:v>
                </c:pt>
                <c:pt idx="103">
                  <c:v>14.233333333333333</c:v>
                </c:pt>
                <c:pt idx="104">
                  <c:v>14.233333333333333</c:v>
                </c:pt>
                <c:pt idx="105">
                  <c:v>14.233333333333333</c:v>
                </c:pt>
                <c:pt idx="106">
                  <c:v>14.233333333333333</c:v>
                </c:pt>
                <c:pt idx="107">
                  <c:v>21.35</c:v>
                </c:pt>
                <c:pt idx="108">
                  <c:v>21.35</c:v>
                </c:pt>
                <c:pt idx="109">
                  <c:v>14.233333333333333</c:v>
                </c:pt>
                <c:pt idx="110">
                  <c:v>14.233333333333333</c:v>
                </c:pt>
                <c:pt idx="111">
                  <c:v>14.233333333333333</c:v>
                </c:pt>
                <c:pt idx="112">
                  <c:v>14.233333333333333</c:v>
                </c:pt>
              </c:numCache>
            </c:numRef>
          </c:xVal>
          <c:yVal>
            <c:numRef>
              <c:f>[2]Graphs!$D$8:$D$120</c:f>
              <c:numCache>
                <c:formatCode>General</c:formatCode>
                <c:ptCount val="113"/>
                <c:pt idx="0">
                  <c:v>1.0600739371534196</c:v>
                </c:pt>
                <c:pt idx="1">
                  <c:v>1.0569159497021841</c:v>
                </c:pt>
                <c:pt idx="2">
                  <c:v>1.1752767527675276</c:v>
                </c:pt>
                <c:pt idx="3">
                  <c:v>1.3290960451977401</c:v>
                </c:pt>
                <c:pt idx="4">
                  <c:v>1.0335766423357664</c:v>
                </c:pt>
                <c:pt idx="5">
                  <c:v>1.0788876276958002</c:v>
                </c:pt>
                <c:pt idx="6">
                  <c:v>1.0742574257425743</c:v>
                </c:pt>
                <c:pt idx="7">
                  <c:v>1.1085427135678392</c:v>
                </c:pt>
                <c:pt idx="8">
                  <c:v>1.1097560975609757</c:v>
                </c:pt>
                <c:pt idx="9">
                  <c:v>1.0492187500000001</c:v>
                </c:pt>
                <c:pt idx="10">
                  <c:v>0.96144859813084116</c:v>
                </c:pt>
                <c:pt idx="11">
                  <c:v>1.1183098591549296</c:v>
                </c:pt>
                <c:pt idx="12">
                  <c:v>1.0388692579505301</c:v>
                </c:pt>
                <c:pt idx="13">
                  <c:v>1.0915111378687539</c:v>
                </c:pt>
                <c:pt idx="14">
                  <c:v>0.82027896995708149</c:v>
                </c:pt>
                <c:pt idx="15">
                  <c:v>1.1825821237585943</c:v>
                </c:pt>
                <c:pt idx="16">
                  <c:v>1.0589651022864019</c:v>
                </c:pt>
                <c:pt idx="17">
                  <c:v>0.96581196581196582</c:v>
                </c:pt>
                <c:pt idx="18">
                  <c:v>1.1814946619217082</c:v>
                </c:pt>
                <c:pt idx="19">
                  <c:v>1.1361702127659574</c:v>
                </c:pt>
                <c:pt idx="20">
                  <c:v>0.99289520426287747</c:v>
                </c:pt>
                <c:pt idx="21">
                  <c:v>1.1722912966252221</c:v>
                </c:pt>
                <c:pt idx="22">
                  <c:v>1.050531914893617</c:v>
                </c:pt>
                <c:pt idx="23">
                  <c:v>1.0372340425531914</c:v>
                </c:pt>
                <c:pt idx="24">
                  <c:v>0.87822014051522246</c:v>
                </c:pt>
                <c:pt idx="25">
                  <c:v>1.0116731517509727</c:v>
                </c:pt>
                <c:pt idx="26">
                  <c:v>0.94847775175644033</c:v>
                </c:pt>
                <c:pt idx="27">
                  <c:v>1.1589403973509933</c:v>
                </c:pt>
                <c:pt idx="28">
                  <c:v>1.1986301369863013</c:v>
                </c:pt>
                <c:pt idx="29">
                  <c:v>0.87657784011220197</c:v>
                </c:pt>
                <c:pt idx="30">
                  <c:v>1.0167992926613616</c:v>
                </c:pt>
                <c:pt idx="31">
                  <c:v>0.94914040114613185</c:v>
                </c:pt>
                <c:pt idx="32">
                  <c:v>1.0681520314547837</c:v>
                </c:pt>
                <c:pt idx="33">
                  <c:v>1.0697271546123863</c:v>
                </c:pt>
                <c:pt idx="34">
                  <c:v>1.1960431654676258</c:v>
                </c:pt>
                <c:pt idx="35">
                  <c:v>1.1795454545454545</c:v>
                </c:pt>
                <c:pt idx="36">
                  <c:v>1.0289794204115918</c:v>
                </c:pt>
                <c:pt idx="37">
                  <c:v>1.0679611650485437</c:v>
                </c:pt>
                <c:pt idx="38">
                  <c:v>1.1179727427597956</c:v>
                </c:pt>
                <c:pt idx="39">
                  <c:v>1.1152375750955761</c:v>
                </c:pt>
                <c:pt idx="40">
                  <c:v>1.1678435632808257</c:v>
                </c:pt>
                <c:pt idx="41">
                  <c:v>1.2194854953475642</c:v>
                </c:pt>
                <c:pt idx="42">
                  <c:v>1.0603674540682415</c:v>
                </c:pt>
                <c:pt idx="43">
                  <c:v>1.1534334763948497</c:v>
                </c:pt>
                <c:pt idx="44">
                  <c:v>1.1140583554376657</c:v>
                </c:pt>
                <c:pt idx="45">
                  <c:v>1.44</c:v>
                </c:pt>
                <c:pt idx="46">
                  <c:v>1.6821276595744681</c:v>
                </c:pt>
                <c:pt idx="47">
                  <c:v>0.86466153846153837</c:v>
                </c:pt>
                <c:pt idx="48">
                  <c:v>0.92478540772532192</c:v>
                </c:pt>
                <c:pt idx="49">
                  <c:v>0.87112232030264813</c:v>
                </c:pt>
                <c:pt idx="50">
                  <c:v>0.82528028933092223</c:v>
                </c:pt>
                <c:pt idx="51">
                  <c:v>1.4064655172413794</c:v>
                </c:pt>
                <c:pt idx="52">
                  <c:v>1.2171794871794872</c:v>
                </c:pt>
                <c:pt idx="53">
                  <c:v>1.5310743801652891</c:v>
                </c:pt>
                <c:pt idx="54">
                  <c:v>1.2339920948616601</c:v>
                </c:pt>
                <c:pt idx="55">
                  <c:v>1.4044795783926218</c:v>
                </c:pt>
                <c:pt idx="56">
                  <c:v>1.269163763066202</c:v>
                </c:pt>
                <c:pt idx="57">
                  <c:v>1.2001582278481013</c:v>
                </c:pt>
                <c:pt idx="58">
                  <c:v>1.1468571428571428</c:v>
                </c:pt>
                <c:pt idx="59">
                  <c:v>1.1298951048951049</c:v>
                </c:pt>
                <c:pt idx="60">
                  <c:v>1.2698989898989899</c:v>
                </c:pt>
                <c:pt idx="61">
                  <c:v>1.2325762711864408</c:v>
                </c:pt>
                <c:pt idx="62">
                  <c:v>1.3527304964539009</c:v>
                </c:pt>
                <c:pt idx="63">
                  <c:v>1.1399999999999999</c:v>
                </c:pt>
                <c:pt idx="64">
                  <c:v>0.97</c:v>
                </c:pt>
                <c:pt idx="65">
                  <c:v>1.32</c:v>
                </c:pt>
                <c:pt idx="66">
                  <c:v>1.5134156378600823</c:v>
                </c:pt>
                <c:pt idx="67">
                  <c:v>1.2746500000000001</c:v>
                </c:pt>
                <c:pt idx="68">
                  <c:v>1.2240555555555557</c:v>
                </c:pt>
                <c:pt idx="69">
                  <c:v>1.1378395061728397</c:v>
                </c:pt>
                <c:pt idx="70">
                  <c:v>0.811095652173913</c:v>
                </c:pt>
                <c:pt idx="71">
                  <c:v>0.80048723897911833</c:v>
                </c:pt>
                <c:pt idx="72">
                  <c:v>0.65724770642201835</c:v>
                </c:pt>
                <c:pt idx="73">
                  <c:v>0.69611782477341388</c:v>
                </c:pt>
                <c:pt idx="74">
                  <c:v>0.77474576271186446</c:v>
                </c:pt>
                <c:pt idx="75">
                  <c:v>0.55371868978805394</c:v>
                </c:pt>
                <c:pt idx="76">
                  <c:v>0.68193832599118953</c:v>
                </c:pt>
                <c:pt idx="77">
                  <c:v>0.68780536246276069</c:v>
                </c:pt>
                <c:pt idx="78">
                  <c:v>0.70957810718358039</c:v>
                </c:pt>
                <c:pt idx="79">
                  <c:v>0.69074698795180733</c:v>
                </c:pt>
                <c:pt idx="80">
                  <c:v>0.85428348909657326</c:v>
                </c:pt>
                <c:pt idx="81">
                  <c:v>0.54477611940298509</c:v>
                </c:pt>
                <c:pt idx="82">
                  <c:v>0.71627819548872185</c:v>
                </c:pt>
                <c:pt idx="83">
                  <c:v>1.0644251626898047</c:v>
                </c:pt>
                <c:pt idx="84">
                  <c:v>1.0880000000000001</c:v>
                </c:pt>
                <c:pt idx="85">
                  <c:v>1.3120717781402935</c:v>
                </c:pt>
                <c:pt idx="86">
                  <c:v>1.1002053388090347</c:v>
                </c:pt>
                <c:pt idx="87">
                  <c:v>1.2095730918499352</c:v>
                </c:pt>
                <c:pt idx="88">
                  <c:v>1.0316865417376491</c:v>
                </c:pt>
                <c:pt idx="89">
                  <c:v>1.1467857142857143</c:v>
                </c:pt>
                <c:pt idx="90">
                  <c:v>1.0041152263374487</c:v>
                </c:pt>
                <c:pt idx="91">
                  <c:v>1.0326576576576576</c:v>
                </c:pt>
                <c:pt idx="92">
                  <c:v>1.0470588235294118</c:v>
                </c:pt>
                <c:pt idx="93">
                  <c:v>1.1480434782608697</c:v>
                </c:pt>
                <c:pt idx="94">
                  <c:v>0.94951923076923073</c:v>
                </c:pt>
                <c:pt idx="95">
                  <c:v>1.0929313929313931</c:v>
                </c:pt>
                <c:pt idx="96">
                  <c:v>1.0734741784037558</c:v>
                </c:pt>
                <c:pt idx="97">
                  <c:v>1.1785318559556786</c:v>
                </c:pt>
                <c:pt idx="98">
                  <c:v>1.1810379241516966</c:v>
                </c:pt>
                <c:pt idx="99">
                  <c:v>1.1727598566308244</c:v>
                </c:pt>
                <c:pt idx="100">
                  <c:v>1.0923205342237061</c:v>
                </c:pt>
                <c:pt idx="101">
                  <c:v>0.92091346153846154</c:v>
                </c:pt>
                <c:pt idx="102">
                  <c:v>0.85898305084745763</c:v>
                </c:pt>
                <c:pt idx="103">
                  <c:v>0.97352941176470587</c:v>
                </c:pt>
                <c:pt idx="104">
                  <c:v>0.76461916461916457</c:v>
                </c:pt>
                <c:pt idx="105">
                  <c:v>1.0720977596741343</c:v>
                </c:pt>
                <c:pt idx="106">
                  <c:v>0.98539042821158684</c:v>
                </c:pt>
                <c:pt idx="107">
                  <c:v>1.1964285714285714</c:v>
                </c:pt>
                <c:pt idx="108">
                  <c:v>1.136501079913607</c:v>
                </c:pt>
                <c:pt idx="109">
                  <c:v>1.1705445544554456</c:v>
                </c:pt>
                <c:pt idx="110">
                  <c:v>1.1356854838709676</c:v>
                </c:pt>
                <c:pt idx="111">
                  <c:v>1.1180257510729614</c:v>
                </c:pt>
                <c:pt idx="112">
                  <c:v>1.1200622083981338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AC5-4462-9BD5-534810172ADF}"/>
            </c:ext>
          </c:extLst>
        </c:ser>
        <c:ser>
          <c:idx val="1"/>
          <c:order val="1"/>
          <c:tx>
            <c:v>Rect No Moment</c:v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diamond"/>
            <c:size val="5"/>
            <c:spPr>
              <a:gradFill rotWithShape="1">
                <a:gsLst>
                  <a:gs pos="0">
                    <a:schemeClr val="dk1">
                      <a:tint val="55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dk1">
                      <a:tint val="55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dk1">
                      <a:tint val="55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12700" cap="flat" cmpd="sng" algn="ctr">
                <a:solidFill>
                  <a:srgbClr val="FF0000"/>
                </a:solidFill>
                <a:round/>
              </a:ln>
              <a:effectLst/>
            </c:spPr>
          </c:marker>
          <c:xVal>
            <c:numRef>
              <c:f>[1]Graphs!$D$5:$D$139</c:f>
              <c:numCache>
                <c:formatCode>General</c:formatCode>
                <c:ptCount val="135"/>
                <c:pt idx="0">
                  <c:v>5.95</c:v>
                </c:pt>
                <c:pt idx="1">
                  <c:v>11.7</c:v>
                </c:pt>
                <c:pt idx="2">
                  <c:v>7.390146471371505</c:v>
                </c:pt>
                <c:pt idx="3">
                  <c:v>14.715719063545151</c:v>
                </c:pt>
                <c:pt idx="4">
                  <c:v>20.868102288021536</c:v>
                </c:pt>
                <c:pt idx="5">
                  <c:v>7.1664464993394974</c:v>
                </c:pt>
                <c:pt idx="6">
                  <c:v>14.673333333333334</c:v>
                </c:pt>
                <c:pt idx="7">
                  <c:v>20.570670205706705</c:v>
                </c:pt>
                <c:pt idx="8">
                  <c:v>7.361008154188287</c:v>
                </c:pt>
                <c:pt idx="9">
                  <c:v>14.526779163609683</c:v>
                </c:pt>
                <c:pt idx="10">
                  <c:v>7.3916532905296952</c:v>
                </c:pt>
                <c:pt idx="11">
                  <c:v>14.527402700555996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9</c:v>
                </c:pt>
                <c:pt idx="17">
                  <c:v>9</c:v>
                </c:pt>
                <c:pt idx="18">
                  <c:v>15</c:v>
                </c:pt>
                <c:pt idx="19">
                  <c:v>15</c:v>
                </c:pt>
                <c:pt idx="20">
                  <c:v>30</c:v>
                </c:pt>
                <c:pt idx="21">
                  <c:v>30</c:v>
                </c:pt>
                <c:pt idx="22">
                  <c:v>4.5</c:v>
                </c:pt>
                <c:pt idx="23">
                  <c:v>6</c:v>
                </c:pt>
                <c:pt idx="24">
                  <c:v>3.0048076923076925</c:v>
                </c:pt>
                <c:pt idx="25">
                  <c:v>2.9880478087649402</c:v>
                </c:pt>
                <c:pt idx="26">
                  <c:v>2.9868578255675029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3.1666666666666665</c:v>
                </c:pt>
                <c:pt idx="38">
                  <c:v>3.1666666666666665</c:v>
                </c:pt>
                <c:pt idx="39">
                  <c:v>6.0099009900990099</c:v>
                </c:pt>
                <c:pt idx="40">
                  <c:v>5.882352941176471</c:v>
                </c:pt>
                <c:pt idx="41">
                  <c:v>4.5462184873949578</c:v>
                </c:pt>
                <c:pt idx="42">
                  <c:v>4.4344262295081966</c:v>
                </c:pt>
                <c:pt idx="43">
                  <c:v>3.02</c:v>
                </c:pt>
                <c:pt idx="44">
                  <c:v>3.0066666666666668</c:v>
                </c:pt>
                <c:pt idx="45">
                  <c:v>3.61</c:v>
                </c:pt>
                <c:pt idx="46">
                  <c:v>3.6</c:v>
                </c:pt>
                <c:pt idx="47">
                  <c:v>4.4628099173553721</c:v>
                </c:pt>
                <c:pt idx="48">
                  <c:v>4.4262295081967213</c:v>
                </c:pt>
                <c:pt idx="49">
                  <c:v>3.5242718446601944</c:v>
                </c:pt>
                <c:pt idx="50">
                  <c:v>3.5445544554455446</c:v>
                </c:pt>
                <c:pt idx="51">
                  <c:v>4.5546218487394956</c:v>
                </c:pt>
                <c:pt idx="52">
                  <c:v>4.541666666666667</c:v>
                </c:pt>
                <c:pt idx="53">
                  <c:v>9.8425196850393704</c:v>
                </c:pt>
                <c:pt idx="54">
                  <c:v>14.763779527559056</c:v>
                </c:pt>
                <c:pt idx="55">
                  <c:v>19.685039370078741</c:v>
                </c:pt>
                <c:pt idx="56">
                  <c:v>24.606299212598426</c:v>
                </c:pt>
                <c:pt idx="57">
                  <c:v>8.3333333333333339</c:v>
                </c:pt>
                <c:pt idx="58">
                  <c:v>12.5</c:v>
                </c:pt>
                <c:pt idx="59">
                  <c:v>16.666666666666668</c:v>
                </c:pt>
                <c:pt idx="60">
                  <c:v>20.833333333333332</c:v>
                </c:pt>
                <c:pt idx="61">
                  <c:v>6.666666666666667</c:v>
                </c:pt>
                <c:pt idx="62">
                  <c:v>10</c:v>
                </c:pt>
                <c:pt idx="63">
                  <c:v>13.333333333333334</c:v>
                </c:pt>
                <c:pt idx="64">
                  <c:v>16.666666666666668</c:v>
                </c:pt>
                <c:pt idx="65">
                  <c:v>45</c:v>
                </c:pt>
                <c:pt idx="66">
                  <c:v>45</c:v>
                </c:pt>
                <c:pt idx="67">
                  <c:v>45</c:v>
                </c:pt>
                <c:pt idx="68">
                  <c:v>42.857142857142854</c:v>
                </c:pt>
                <c:pt idx="69">
                  <c:v>42.857142857142854</c:v>
                </c:pt>
                <c:pt idx="70">
                  <c:v>42.857142857142854</c:v>
                </c:pt>
                <c:pt idx="71">
                  <c:v>35.526315789473685</c:v>
                </c:pt>
                <c:pt idx="72">
                  <c:v>35.526315789473685</c:v>
                </c:pt>
                <c:pt idx="73">
                  <c:v>35.526315789473685</c:v>
                </c:pt>
                <c:pt idx="74">
                  <c:v>27</c:v>
                </c:pt>
                <c:pt idx="75">
                  <c:v>27</c:v>
                </c:pt>
                <c:pt idx="76">
                  <c:v>22.5</c:v>
                </c:pt>
                <c:pt idx="77">
                  <c:v>22.5</c:v>
                </c:pt>
                <c:pt idx="78">
                  <c:v>18</c:v>
                </c:pt>
                <c:pt idx="79">
                  <c:v>18</c:v>
                </c:pt>
                <c:pt idx="80">
                  <c:v>20.451778709590151</c:v>
                </c:pt>
                <c:pt idx="81">
                  <c:v>20.47670639219935</c:v>
                </c:pt>
                <c:pt idx="82">
                  <c:v>20.543478260869566</c:v>
                </c:pt>
                <c:pt idx="83">
                  <c:v>15.29280873874785</c:v>
                </c:pt>
                <c:pt idx="84">
                  <c:v>15.289715845889372</c:v>
                </c:pt>
                <c:pt idx="85">
                  <c:v>15.22811964951153</c:v>
                </c:pt>
                <c:pt idx="86">
                  <c:v>12.181759587495971</c:v>
                </c:pt>
                <c:pt idx="87">
                  <c:v>12.155317951603827</c:v>
                </c:pt>
                <c:pt idx="88">
                  <c:v>12.188633615477631</c:v>
                </c:pt>
                <c:pt idx="89">
                  <c:v>33.781603012372244</c:v>
                </c:pt>
                <c:pt idx="90">
                  <c:v>33.745298226759807</c:v>
                </c:pt>
                <c:pt idx="91">
                  <c:v>33.457645178476291</c:v>
                </c:pt>
                <c:pt idx="92">
                  <c:v>25.132566283141571</c:v>
                </c:pt>
                <c:pt idx="93">
                  <c:v>25.12</c:v>
                </c:pt>
                <c:pt idx="94">
                  <c:v>25.279259333802958</c:v>
                </c:pt>
                <c:pt idx="95">
                  <c:v>20.160513643659712</c:v>
                </c:pt>
                <c:pt idx="96">
                  <c:v>20.081541290271005</c:v>
                </c:pt>
                <c:pt idx="97">
                  <c:v>20.170226433274451</c:v>
                </c:pt>
                <c:pt idx="98">
                  <c:v>16.777985573069731</c:v>
                </c:pt>
                <c:pt idx="99">
                  <c:v>16.751133635636169</c:v>
                </c:pt>
                <c:pt idx="100">
                  <c:v>16.712128268245625</c:v>
                </c:pt>
                <c:pt idx="101">
                  <c:v>12.583909427913035</c:v>
                </c:pt>
                <c:pt idx="102">
                  <c:v>12.591478696741854</c:v>
                </c:pt>
                <c:pt idx="103">
                  <c:v>12.573831214335769</c:v>
                </c:pt>
                <c:pt idx="104">
                  <c:v>47.197957263808632</c:v>
                </c:pt>
                <c:pt idx="105">
                  <c:v>47.491548343475323</c:v>
                </c:pt>
                <c:pt idx="106">
                  <c:v>47.357065803667744</c:v>
                </c:pt>
                <c:pt idx="107">
                  <c:v>35.478331144560059</c:v>
                </c:pt>
                <c:pt idx="108">
                  <c:v>35.331991951710258</c:v>
                </c:pt>
                <c:pt idx="109">
                  <c:v>35.292935383378556</c:v>
                </c:pt>
                <c:pt idx="110">
                  <c:v>28.229242022345471</c:v>
                </c:pt>
                <c:pt idx="111">
                  <c:v>28.267868641339344</c:v>
                </c:pt>
                <c:pt idx="112">
                  <c:v>28.231511254019292</c:v>
                </c:pt>
                <c:pt idx="113">
                  <c:v>23.518382106743452</c:v>
                </c:pt>
                <c:pt idx="114">
                  <c:v>23.589468027941969</c:v>
                </c:pt>
                <c:pt idx="115">
                  <c:v>23.425827107790823</c:v>
                </c:pt>
                <c:pt idx="116">
                  <c:v>17.574059247397919</c:v>
                </c:pt>
                <c:pt idx="117">
                  <c:v>17.596071947492359</c:v>
                </c:pt>
                <c:pt idx="118">
                  <c:v>17.501370409129418</c:v>
                </c:pt>
                <c:pt idx="119">
                  <c:v>3.8492706645056725</c:v>
                </c:pt>
                <c:pt idx="120">
                  <c:v>3.9110745162618361</c:v>
                </c:pt>
                <c:pt idx="121">
                  <c:v>3.6159100040176777</c:v>
                </c:pt>
                <c:pt idx="122">
                  <c:v>3.629032258064516</c:v>
                </c:pt>
                <c:pt idx="123">
                  <c:v>3.4959414932090329</c:v>
                </c:pt>
                <c:pt idx="124">
                  <c:v>3.4816712021770448</c:v>
                </c:pt>
                <c:pt idx="125">
                  <c:v>3.400226681778785</c:v>
                </c:pt>
                <c:pt idx="126">
                  <c:v>3.4029492226596383</c:v>
                </c:pt>
                <c:pt idx="127">
                  <c:v>10.108833544768645</c:v>
                </c:pt>
                <c:pt idx="128">
                  <c:v>10.135904130682198</c:v>
                </c:pt>
                <c:pt idx="129">
                  <c:v>10.121674020590987</c:v>
                </c:pt>
                <c:pt idx="130">
                  <c:v>3.3164162604894227</c:v>
                </c:pt>
                <c:pt idx="131">
                  <c:v>3.3214231795078253</c:v>
                </c:pt>
                <c:pt idx="132">
                  <c:v>7.6110999396742418</c:v>
                </c:pt>
                <c:pt idx="133">
                  <c:v>7.6084225337956681</c:v>
                </c:pt>
                <c:pt idx="134">
                  <c:v>7.6095697627663847</c:v>
                </c:pt>
              </c:numCache>
            </c:numRef>
          </c:xVal>
          <c:yVal>
            <c:numRef>
              <c:f>[1]Graphs!$C$5:$C$139</c:f>
              <c:numCache>
                <c:formatCode>General</c:formatCode>
                <c:ptCount val="135"/>
                <c:pt idx="0">
                  <c:v>0.99</c:v>
                </c:pt>
                <c:pt idx="1">
                  <c:v>1.08</c:v>
                </c:pt>
                <c:pt idx="2">
                  <c:v>1.1499999999999999</c:v>
                </c:pt>
                <c:pt idx="3">
                  <c:v>1.1599999999999999</c:v>
                </c:pt>
                <c:pt idx="4">
                  <c:v>1.1000000000000001</c:v>
                </c:pt>
                <c:pt idx="5">
                  <c:v>1.1100000000000001</c:v>
                </c:pt>
                <c:pt idx="6">
                  <c:v>1.1399999999999999</c:v>
                </c:pt>
                <c:pt idx="7">
                  <c:v>0.92</c:v>
                </c:pt>
                <c:pt idx="8">
                  <c:v>1.1200000000000001</c:v>
                </c:pt>
                <c:pt idx="9">
                  <c:v>1.18</c:v>
                </c:pt>
                <c:pt idx="10">
                  <c:v>1.17</c:v>
                </c:pt>
                <c:pt idx="11">
                  <c:v>1.1399999999999999</c:v>
                </c:pt>
                <c:pt idx="12">
                  <c:v>1.01</c:v>
                </c:pt>
                <c:pt idx="13">
                  <c:v>1.02</c:v>
                </c:pt>
                <c:pt idx="14">
                  <c:v>0.99</c:v>
                </c:pt>
                <c:pt idx="15">
                  <c:v>1.02</c:v>
                </c:pt>
                <c:pt idx="16">
                  <c:v>0.9</c:v>
                </c:pt>
                <c:pt idx="17">
                  <c:v>0.9</c:v>
                </c:pt>
                <c:pt idx="18">
                  <c:v>0.95</c:v>
                </c:pt>
                <c:pt idx="19">
                  <c:v>0.98</c:v>
                </c:pt>
                <c:pt idx="20">
                  <c:v>1.1499999999999999</c:v>
                </c:pt>
                <c:pt idx="21">
                  <c:v>1.1299999999999999</c:v>
                </c:pt>
                <c:pt idx="22">
                  <c:v>1.05</c:v>
                </c:pt>
                <c:pt idx="23">
                  <c:v>1.1200000000000001</c:v>
                </c:pt>
                <c:pt idx="24">
                  <c:v>1.02</c:v>
                </c:pt>
                <c:pt idx="25">
                  <c:v>0.91</c:v>
                </c:pt>
                <c:pt idx="26">
                  <c:v>0.86</c:v>
                </c:pt>
                <c:pt idx="27">
                  <c:v>1.3851454048029184</c:v>
                </c:pt>
                <c:pt idx="28">
                  <c:v>1.2876165113182423</c:v>
                </c:pt>
                <c:pt idx="29">
                  <c:v>1.1978827880874945</c:v>
                </c:pt>
                <c:pt idx="30">
                  <c:v>1.1568827981182246</c:v>
                </c:pt>
                <c:pt idx="31">
                  <c:v>1.092162014773685</c:v>
                </c:pt>
                <c:pt idx="32">
                  <c:v>1.1075306132566556</c:v>
                </c:pt>
                <c:pt idx="33">
                  <c:v>1.0455797423367392</c:v>
                </c:pt>
                <c:pt idx="34">
                  <c:v>1.0093291870279875</c:v>
                </c:pt>
                <c:pt idx="35">
                  <c:v>0.84077120129432381</c:v>
                </c:pt>
                <c:pt idx="36">
                  <c:v>0.87447755157071594</c:v>
                </c:pt>
                <c:pt idx="37">
                  <c:v>0.96362214692631343</c:v>
                </c:pt>
                <c:pt idx="38">
                  <c:v>0.95716821188765189</c:v>
                </c:pt>
                <c:pt idx="39">
                  <c:v>1.0900000000000001</c:v>
                </c:pt>
                <c:pt idx="40">
                  <c:v>1.07</c:v>
                </c:pt>
                <c:pt idx="41">
                  <c:v>1.1399999999999999</c:v>
                </c:pt>
                <c:pt idx="42">
                  <c:v>1.0900000000000001</c:v>
                </c:pt>
                <c:pt idx="43">
                  <c:v>1.2</c:v>
                </c:pt>
                <c:pt idx="44">
                  <c:v>1.1499999999999999</c:v>
                </c:pt>
                <c:pt idx="45">
                  <c:v>1.26</c:v>
                </c:pt>
                <c:pt idx="46">
                  <c:v>1.27</c:v>
                </c:pt>
                <c:pt idx="47">
                  <c:v>1.05</c:v>
                </c:pt>
                <c:pt idx="48">
                  <c:v>1.07</c:v>
                </c:pt>
                <c:pt idx="49">
                  <c:v>1.52</c:v>
                </c:pt>
                <c:pt idx="50">
                  <c:v>1.57</c:v>
                </c:pt>
                <c:pt idx="51">
                  <c:v>1.29</c:v>
                </c:pt>
                <c:pt idx="52">
                  <c:v>1.2</c:v>
                </c:pt>
                <c:pt idx="53">
                  <c:v>0.94110472376171472</c:v>
                </c:pt>
                <c:pt idx="54">
                  <c:v>0.96787697877522005</c:v>
                </c:pt>
                <c:pt idx="55">
                  <c:v>0.92074811649184529</c:v>
                </c:pt>
                <c:pt idx="56">
                  <c:v>0.87678174520350582</c:v>
                </c:pt>
                <c:pt idx="57">
                  <c:v>1.228064258704199</c:v>
                </c:pt>
                <c:pt idx="58">
                  <c:v>1.0985319442541244</c:v>
                </c:pt>
                <c:pt idx="59">
                  <c:v>1.05230422311384</c:v>
                </c:pt>
                <c:pt idx="60">
                  <c:v>0.93284777441089395</c:v>
                </c:pt>
                <c:pt idx="61">
                  <c:v>1.1433443647858197</c:v>
                </c:pt>
                <c:pt idx="62">
                  <c:v>1.0345367541854751</c:v>
                </c:pt>
                <c:pt idx="63">
                  <c:v>1.0563491655581598</c:v>
                </c:pt>
                <c:pt idx="64">
                  <c:v>1.0177694991396591</c:v>
                </c:pt>
                <c:pt idx="65">
                  <c:v>1.0281305704136359</c:v>
                </c:pt>
                <c:pt idx="66">
                  <c:v>1.0009456398070251</c:v>
                </c:pt>
                <c:pt idx="67">
                  <c:v>1.1344586097098648</c:v>
                </c:pt>
                <c:pt idx="68">
                  <c:v>1.0148664819042728</c:v>
                </c:pt>
                <c:pt idx="69">
                  <c:v>1.0399104997855271</c:v>
                </c:pt>
                <c:pt idx="70">
                  <c:v>1.0622541232769782</c:v>
                </c:pt>
                <c:pt idx="71">
                  <c:v>0.97736556782760275</c:v>
                </c:pt>
                <c:pt idx="72">
                  <c:v>0.93111584543495696</c:v>
                </c:pt>
                <c:pt idx="73">
                  <c:v>0.92801895125181899</c:v>
                </c:pt>
                <c:pt idx="74">
                  <c:v>0.85834723380700673</c:v>
                </c:pt>
                <c:pt idx="75">
                  <c:v>0.83184269716222559</c:v>
                </c:pt>
                <c:pt idx="76">
                  <c:v>1.0907933784358415</c:v>
                </c:pt>
                <c:pt idx="77">
                  <c:v>0.88921200699466563</c:v>
                </c:pt>
                <c:pt idx="78">
                  <c:v>0.95363316649193308</c:v>
                </c:pt>
                <c:pt idx="79">
                  <c:v>1.0217890652568922</c:v>
                </c:pt>
                <c:pt idx="80">
                  <c:v>2.0982877089378458</c:v>
                </c:pt>
                <c:pt idx="81">
                  <c:v>1.6556924398528725</c:v>
                </c:pt>
                <c:pt idx="82">
                  <c:v>1.9129802599668224</c:v>
                </c:pt>
                <c:pt idx="83">
                  <c:v>1.209637679507457</c:v>
                </c:pt>
                <c:pt idx="84">
                  <c:v>1.2231403129670606</c:v>
                </c:pt>
                <c:pt idx="85">
                  <c:v>1.3688848408213352</c:v>
                </c:pt>
                <c:pt idx="86">
                  <c:v>1.3593516224859929</c:v>
                </c:pt>
                <c:pt idx="87">
                  <c:v>1.2906827751806056</c:v>
                </c:pt>
                <c:pt idx="88">
                  <c:v>1.0162674921338475</c:v>
                </c:pt>
                <c:pt idx="89">
                  <c:v>1.6153580526089693</c:v>
                </c:pt>
                <c:pt idx="90">
                  <c:v>2.4128703716133288</c:v>
                </c:pt>
                <c:pt idx="91">
                  <c:v>1.591279845527797</c:v>
                </c:pt>
                <c:pt idx="92">
                  <c:v>1.4847598761541816</c:v>
                </c:pt>
                <c:pt idx="93">
                  <c:v>1.1254729717185525</c:v>
                </c:pt>
                <c:pt idx="94">
                  <c:v>1.3544032837924467</c:v>
                </c:pt>
                <c:pt idx="95">
                  <c:v>1.5667217338264392</c:v>
                </c:pt>
                <c:pt idx="96">
                  <c:v>1.4031812021804693</c:v>
                </c:pt>
                <c:pt idx="97">
                  <c:v>1.4030945443552136</c:v>
                </c:pt>
                <c:pt idx="98">
                  <c:v>1.3275733711584332</c:v>
                </c:pt>
                <c:pt idx="99">
                  <c:v>1.2589851778208847</c:v>
                </c:pt>
                <c:pt idx="100">
                  <c:v>1.3336226108374798</c:v>
                </c:pt>
                <c:pt idx="101">
                  <c:v>1.0678076829794465</c:v>
                </c:pt>
                <c:pt idx="102">
                  <c:v>1.0477363007933436</c:v>
                </c:pt>
                <c:pt idx="103">
                  <c:v>1.1012024667108917</c:v>
                </c:pt>
                <c:pt idx="104">
                  <c:v>2.417437862887978</c:v>
                </c:pt>
                <c:pt idx="105">
                  <c:v>1.5014168516137647</c:v>
                </c:pt>
                <c:pt idx="106">
                  <c:v>2.1522863348818237</c:v>
                </c:pt>
                <c:pt idx="107">
                  <c:v>1.6247614225237093</c:v>
                </c:pt>
                <c:pt idx="108">
                  <c:v>1.6898518828626057</c:v>
                </c:pt>
                <c:pt idx="109">
                  <c:v>1.5056627810915122</c:v>
                </c:pt>
                <c:pt idx="110">
                  <c:v>1.4689646940956744</c:v>
                </c:pt>
                <c:pt idx="111">
                  <c:v>1.1495936044794224</c:v>
                </c:pt>
                <c:pt idx="112">
                  <c:v>1.4683001926610408</c:v>
                </c:pt>
                <c:pt idx="113">
                  <c:v>2.2200322184676864</c:v>
                </c:pt>
                <c:pt idx="114">
                  <c:v>1.2460092501100619</c:v>
                </c:pt>
                <c:pt idx="115">
                  <c:v>1.3532762062532833</c:v>
                </c:pt>
                <c:pt idx="116">
                  <c:v>1.135716936198276</c:v>
                </c:pt>
                <c:pt idx="117">
                  <c:v>1.3444762750884751</c:v>
                </c:pt>
                <c:pt idx="118">
                  <c:v>1.1341454335205015</c:v>
                </c:pt>
                <c:pt idx="119">
                  <c:v>1.1345649768134267</c:v>
                </c:pt>
                <c:pt idx="120">
                  <c:v>1.2503496926745554</c:v>
                </c:pt>
                <c:pt idx="121">
                  <c:v>1.1351511241059604</c:v>
                </c:pt>
                <c:pt idx="122">
                  <c:v>1.1895861768567411</c:v>
                </c:pt>
                <c:pt idx="123">
                  <c:v>0.97255360117536727</c:v>
                </c:pt>
                <c:pt idx="124">
                  <c:v>0.94610378299821241</c:v>
                </c:pt>
                <c:pt idx="125">
                  <c:v>0.99403454116328427</c:v>
                </c:pt>
                <c:pt idx="126">
                  <c:v>0.95972133670581761</c:v>
                </c:pt>
                <c:pt idx="127">
                  <c:v>1.3187467354047528</c:v>
                </c:pt>
                <c:pt idx="128">
                  <c:v>1.239191069715964</c:v>
                </c:pt>
                <c:pt idx="129">
                  <c:v>1.2993485286428768</c:v>
                </c:pt>
                <c:pt idx="130">
                  <c:v>0.74543353583675553</c:v>
                </c:pt>
                <c:pt idx="131">
                  <c:v>0.8078387533711695</c:v>
                </c:pt>
                <c:pt idx="132">
                  <c:v>1.1487806685089965</c:v>
                </c:pt>
                <c:pt idx="133">
                  <c:v>1.1515217195994707</c:v>
                </c:pt>
                <c:pt idx="134">
                  <c:v>0.98987902923562388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AC5-4462-9BD5-534810172ADF}"/>
            </c:ext>
          </c:extLst>
        </c:ser>
        <c:ser>
          <c:idx val="2"/>
          <c:order val="2"/>
          <c:tx>
            <c:v>Circular with Moment</c:v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 cap="flat" cmpd="sng" algn="ctr">
                <a:solidFill>
                  <a:srgbClr val="0070C0"/>
                </a:solidFill>
                <a:round/>
              </a:ln>
              <a:effectLst/>
            </c:spPr>
          </c:marker>
          <c:xVal>
            <c:numRef>
              <c:f>[1]Graphs!$D$141:$D$254</c:f>
              <c:numCache>
                <c:formatCode>General</c:formatCode>
                <c:ptCount val="114"/>
                <c:pt idx="0">
                  <c:v>4.0060240963855422</c:v>
                </c:pt>
                <c:pt idx="1">
                  <c:v>4.0060240963855422</c:v>
                </c:pt>
                <c:pt idx="2">
                  <c:v>4.0060240963855422</c:v>
                </c:pt>
                <c:pt idx="3">
                  <c:v>4.0060240963855422</c:v>
                </c:pt>
                <c:pt idx="4">
                  <c:v>4.0060240963855422</c:v>
                </c:pt>
                <c:pt idx="5">
                  <c:v>4.0060240963855422</c:v>
                </c:pt>
                <c:pt idx="6">
                  <c:v>9.0060240963855414</c:v>
                </c:pt>
                <c:pt idx="7">
                  <c:v>9.0060240963855414</c:v>
                </c:pt>
                <c:pt idx="8">
                  <c:v>9.0060240963855414</c:v>
                </c:pt>
                <c:pt idx="9">
                  <c:v>9.0060240963855414</c:v>
                </c:pt>
                <c:pt idx="10">
                  <c:v>9.0060240963855414</c:v>
                </c:pt>
                <c:pt idx="11">
                  <c:v>9.0060240963855414</c:v>
                </c:pt>
                <c:pt idx="12">
                  <c:v>11.987951807228916</c:v>
                </c:pt>
                <c:pt idx="13">
                  <c:v>11.987951807228916</c:v>
                </c:pt>
                <c:pt idx="14">
                  <c:v>11.987951807228916</c:v>
                </c:pt>
                <c:pt idx="15">
                  <c:v>11.987951807228916</c:v>
                </c:pt>
                <c:pt idx="16">
                  <c:v>11.987951807228916</c:v>
                </c:pt>
                <c:pt idx="17">
                  <c:v>11.987951807228916</c:v>
                </c:pt>
                <c:pt idx="18">
                  <c:v>18.012048192771083</c:v>
                </c:pt>
                <c:pt idx="19">
                  <c:v>18.012048192771083</c:v>
                </c:pt>
                <c:pt idx="20">
                  <c:v>13.493975903614459</c:v>
                </c:pt>
                <c:pt idx="21">
                  <c:v>13.493975903614459</c:v>
                </c:pt>
                <c:pt idx="22">
                  <c:v>8.0120481927710845</c:v>
                </c:pt>
                <c:pt idx="23">
                  <c:v>8.0120481927710845</c:v>
                </c:pt>
                <c:pt idx="24">
                  <c:v>8.0120481927710845</c:v>
                </c:pt>
                <c:pt idx="25">
                  <c:v>11.987951807228916</c:v>
                </c:pt>
                <c:pt idx="26">
                  <c:v>11.987951807228916</c:v>
                </c:pt>
                <c:pt idx="27">
                  <c:v>4.0012106537530272</c:v>
                </c:pt>
                <c:pt idx="28">
                  <c:v>4.0012106537530272</c:v>
                </c:pt>
                <c:pt idx="29">
                  <c:v>4.0012106537530272</c:v>
                </c:pt>
                <c:pt idx="30">
                  <c:v>8.0024213075060544</c:v>
                </c:pt>
                <c:pt idx="31">
                  <c:v>8.0024213075060544</c:v>
                </c:pt>
                <c:pt idx="32">
                  <c:v>8.0024213075060544</c:v>
                </c:pt>
                <c:pt idx="33">
                  <c:v>11.997578692493947</c:v>
                </c:pt>
                <c:pt idx="34">
                  <c:v>11.997578692493947</c:v>
                </c:pt>
                <c:pt idx="35">
                  <c:v>11.997578692493947</c:v>
                </c:pt>
                <c:pt idx="36">
                  <c:v>18.002421307506054</c:v>
                </c:pt>
                <c:pt idx="37">
                  <c:v>18.002421307506054</c:v>
                </c:pt>
                <c:pt idx="38">
                  <c:v>18.002421307506054</c:v>
                </c:pt>
                <c:pt idx="39">
                  <c:v>24.001210653753027</c:v>
                </c:pt>
                <c:pt idx="40">
                  <c:v>24.001210653753027</c:v>
                </c:pt>
                <c:pt idx="41">
                  <c:v>24.001210653753027</c:v>
                </c:pt>
                <c:pt idx="42">
                  <c:v>30.000000000000004</c:v>
                </c:pt>
                <c:pt idx="43">
                  <c:v>30.000000000000004</c:v>
                </c:pt>
                <c:pt idx="44">
                  <c:v>30.000000000000004</c:v>
                </c:pt>
                <c:pt idx="45">
                  <c:v>15</c:v>
                </c:pt>
                <c:pt idx="46">
                  <c:v>15</c:v>
                </c:pt>
                <c:pt idx="47">
                  <c:v>15</c:v>
                </c:pt>
                <c:pt idx="48">
                  <c:v>15</c:v>
                </c:pt>
                <c:pt idx="49">
                  <c:v>5.833333333333333</c:v>
                </c:pt>
                <c:pt idx="50">
                  <c:v>4.8888888888888893</c:v>
                </c:pt>
                <c:pt idx="51">
                  <c:v>4.416666666666667</c:v>
                </c:pt>
                <c:pt idx="52">
                  <c:v>4.1333333333333337</c:v>
                </c:pt>
                <c:pt idx="53">
                  <c:v>5.833333333333333</c:v>
                </c:pt>
                <c:pt idx="54">
                  <c:v>4.8888888888888893</c:v>
                </c:pt>
                <c:pt idx="55">
                  <c:v>4.416666666666667</c:v>
                </c:pt>
                <c:pt idx="56">
                  <c:v>5.2666666666666666</c:v>
                </c:pt>
                <c:pt idx="57">
                  <c:v>4.416666666666667</c:v>
                </c:pt>
                <c:pt idx="58">
                  <c:v>5.7306590257879657</c:v>
                </c:pt>
                <c:pt idx="59">
                  <c:v>5.7306590257879657</c:v>
                </c:pt>
                <c:pt idx="60">
                  <c:v>13.287965616045845</c:v>
                </c:pt>
                <c:pt idx="61">
                  <c:v>13.287965616045845</c:v>
                </c:pt>
                <c:pt idx="62">
                  <c:v>21.489971346704873</c:v>
                </c:pt>
                <c:pt idx="63">
                  <c:v>21.489971346704873</c:v>
                </c:pt>
                <c:pt idx="64">
                  <c:v>31.518624641833814</c:v>
                </c:pt>
                <c:pt idx="65">
                  <c:v>31.518624641833814</c:v>
                </c:pt>
                <c:pt idx="66">
                  <c:v>5.7306590257879657</c:v>
                </c:pt>
                <c:pt idx="67">
                  <c:v>5.7306590257879657</c:v>
                </c:pt>
                <c:pt idx="68">
                  <c:v>13.287965616045845</c:v>
                </c:pt>
                <c:pt idx="69">
                  <c:v>13.323782234957021</c:v>
                </c:pt>
                <c:pt idx="70">
                  <c:v>21.489971346704873</c:v>
                </c:pt>
                <c:pt idx="71">
                  <c:v>21.489971346704873</c:v>
                </c:pt>
                <c:pt idx="72">
                  <c:v>31.518624641833814</c:v>
                </c:pt>
                <c:pt idx="73">
                  <c:v>31.518624641833814</c:v>
                </c:pt>
                <c:pt idx="74">
                  <c:v>21.35</c:v>
                </c:pt>
                <c:pt idx="75">
                  <c:v>21.35</c:v>
                </c:pt>
                <c:pt idx="76">
                  <c:v>21.35</c:v>
                </c:pt>
                <c:pt idx="77">
                  <c:v>21.35</c:v>
                </c:pt>
                <c:pt idx="78">
                  <c:v>21.35</c:v>
                </c:pt>
                <c:pt idx="79">
                  <c:v>21.35</c:v>
                </c:pt>
                <c:pt idx="80">
                  <c:v>31.35</c:v>
                </c:pt>
                <c:pt idx="81">
                  <c:v>31.35</c:v>
                </c:pt>
                <c:pt idx="82">
                  <c:v>31.35</c:v>
                </c:pt>
                <c:pt idx="83">
                  <c:v>31.35</c:v>
                </c:pt>
                <c:pt idx="84">
                  <c:v>31.35</c:v>
                </c:pt>
                <c:pt idx="85">
                  <c:v>31.35</c:v>
                </c:pt>
                <c:pt idx="86">
                  <c:v>21.35</c:v>
                </c:pt>
                <c:pt idx="87">
                  <c:v>21.35</c:v>
                </c:pt>
                <c:pt idx="88">
                  <c:v>21.35</c:v>
                </c:pt>
                <c:pt idx="89">
                  <c:v>21.35</c:v>
                </c:pt>
                <c:pt idx="90">
                  <c:v>21.013779527559056</c:v>
                </c:pt>
                <c:pt idx="91">
                  <c:v>21.013779527559056</c:v>
                </c:pt>
                <c:pt idx="92">
                  <c:v>30.856299212598426</c:v>
                </c:pt>
                <c:pt idx="93">
                  <c:v>30.856299212598426</c:v>
                </c:pt>
                <c:pt idx="94">
                  <c:v>30.856299212598426</c:v>
                </c:pt>
                <c:pt idx="95">
                  <c:v>30.856299212598426</c:v>
                </c:pt>
                <c:pt idx="96">
                  <c:v>30.856299212598426</c:v>
                </c:pt>
                <c:pt idx="97">
                  <c:v>30.856299212598426</c:v>
                </c:pt>
                <c:pt idx="98">
                  <c:v>25.08</c:v>
                </c:pt>
                <c:pt idx="99">
                  <c:v>25.08</c:v>
                </c:pt>
                <c:pt idx="100">
                  <c:v>25.08</c:v>
                </c:pt>
                <c:pt idx="101">
                  <c:v>25.08</c:v>
                </c:pt>
                <c:pt idx="102">
                  <c:v>19.581511555277952</c:v>
                </c:pt>
                <c:pt idx="103">
                  <c:v>19.581511555277952</c:v>
                </c:pt>
                <c:pt idx="104">
                  <c:v>19.581511555277952</c:v>
                </c:pt>
                <c:pt idx="105">
                  <c:v>19.581511555277952</c:v>
                </c:pt>
                <c:pt idx="106">
                  <c:v>13.427672955974844</c:v>
                </c:pt>
                <c:pt idx="107">
                  <c:v>13.427672955974844</c:v>
                </c:pt>
                <c:pt idx="108">
                  <c:v>13.427672955974844</c:v>
                </c:pt>
                <c:pt idx="109">
                  <c:v>13.427672955974844</c:v>
                </c:pt>
                <c:pt idx="110">
                  <c:v>13.427672955974844</c:v>
                </c:pt>
                <c:pt idx="111">
                  <c:v>13.427672955974844</c:v>
                </c:pt>
                <c:pt idx="112">
                  <c:v>17.114093959731544</c:v>
                </c:pt>
                <c:pt idx="113">
                  <c:v>17.114093959731544</c:v>
                </c:pt>
              </c:numCache>
            </c:numRef>
          </c:xVal>
          <c:yVal>
            <c:numRef>
              <c:f>[1]Graphs!$C$141:$C$254</c:f>
              <c:numCache>
                <c:formatCode>General</c:formatCode>
                <c:ptCount val="114"/>
                <c:pt idx="0">
                  <c:v>1.2108731466227347</c:v>
                </c:pt>
                <c:pt idx="1">
                  <c:v>1.2389885807504077</c:v>
                </c:pt>
                <c:pt idx="2">
                  <c:v>1.3205537806176784</c:v>
                </c:pt>
                <c:pt idx="3">
                  <c:v>1.3258785942492013</c:v>
                </c:pt>
                <c:pt idx="4">
                  <c:v>1.475991649269311</c:v>
                </c:pt>
                <c:pt idx="5">
                  <c:v>1.3298538622129437</c:v>
                </c:pt>
                <c:pt idx="6">
                  <c:v>1.3704396632366698</c:v>
                </c:pt>
                <c:pt idx="7">
                  <c:v>1.3386342376052385</c:v>
                </c:pt>
                <c:pt idx="8">
                  <c:v>1.2477168949771689</c:v>
                </c:pt>
                <c:pt idx="9">
                  <c:v>1.3093607305936072</c:v>
                </c:pt>
                <c:pt idx="10">
                  <c:v>1.2962138084632517</c:v>
                </c:pt>
                <c:pt idx="11">
                  <c:v>1.265033407572383</c:v>
                </c:pt>
                <c:pt idx="12">
                  <c:v>1.2628865979381443</c:v>
                </c:pt>
                <c:pt idx="13">
                  <c:v>1.1917525773195876</c:v>
                </c:pt>
                <c:pt idx="14">
                  <c:v>1.2829131652661065</c:v>
                </c:pt>
                <c:pt idx="15">
                  <c:v>1.2549019607843137</c:v>
                </c:pt>
                <c:pt idx="16">
                  <c:v>1.1466346153846154</c:v>
                </c:pt>
                <c:pt idx="17">
                  <c:v>1.2379807692307692</c:v>
                </c:pt>
                <c:pt idx="18">
                  <c:v>1.1939252336448598</c:v>
                </c:pt>
                <c:pt idx="19">
                  <c:v>1.2676709154113557</c:v>
                </c:pt>
                <c:pt idx="20">
                  <c:v>1.1927877947295422</c:v>
                </c:pt>
                <c:pt idx="21">
                  <c:v>1.214190093708166</c:v>
                </c:pt>
                <c:pt idx="22">
                  <c:v>1.2773403324584427</c:v>
                </c:pt>
                <c:pt idx="23">
                  <c:v>1.3718285214348207</c:v>
                </c:pt>
                <c:pt idx="24">
                  <c:v>1.4503311258278146</c:v>
                </c:pt>
                <c:pt idx="25">
                  <c:v>1.1949778434268834</c:v>
                </c:pt>
                <c:pt idx="26">
                  <c:v>1.3028064992614476</c:v>
                </c:pt>
                <c:pt idx="27">
                  <c:v>0.94103956555469359</c:v>
                </c:pt>
                <c:pt idx="28">
                  <c:v>1.0161725067385445</c:v>
                </c:pt>
                <c:pt idx="29">
                  <c:v>1.1614255765199162</c:v>
                </c:pt>
                <c:pt idx="30">
                  <c:v>0.88360237892948168</c:v>
                </c:pt>
                <c:pt idx="31">
                  <c:v>0.91515994436717663</c:v>
                </c:pt>
                <c:pt idx="32">
                  <c:v>0.93133047210300424</c:v>
                </c:pt>
                <c:pt idx="33">
                  <c:v>0.89848197343453506</c:v>
                </c:pt>
                <c:pt idx="34">
                  <c:v>0.98109965635738827</c:v>
                </c:pt>
                <c:pt idx="35">
                  <c:v>0.85968819599109136</c:v>
                </c:pt>
                <c:pt idx="36">
                  <c:v>0.90476190476190477</c:v>
                </c:pt>
                <c:pt idx="37">
                  <c:v>0.97457627118644063</c:v>
                </c:pt>
                <c:pt idx="38">
                  <c:v>1.0091743119266054</c:v>
                </c:pt>
                <c:pt idx="39">
                  <c:v>1.0305084745762711</c:v>
                </c:pt>
                <c:pt idx="40">
                  <c:v>0.95628415300546443</c:v>
                </c:pt>
                <c:pt idx="41">
                  <c:v>1.0335820895522387</c:v>
                </c:pt>
                <c:pt idx="42">
                  <c:v>1.1087962962962963</c:v>
                </c:pt>
                <c:pt idx="43">
                  <c:v>1.0766550522648084</c:v>
                </c:pt>
                <c:pt idx="44">
                  <c:v>1.08675799086758</c:v>
                </c:pt>
                <c:pt idx="45">
                  <c:v>1.3065902578796562</c:v>
                </c:pt>
                <c:pt idx="46">
                  <c:v>1.3696275071633237</c:v>
                </c:pt>
                <c:pt idx="47">
                  <c:v>1.3048245614035088</c:v>
                </c:pt>
                <c:pt idx="48">
                  <c:v>1.4035087719298245</c:v>
                </c:pt>
                <c:pt idx="49">
                  <c:v>1.0606312292358804</c:v>
                </c:pt>
                <c:pt idx="50">
                  <c:v>1.0168126923987686</c:v>
                </c:pt>
                <c:pt idx="51">
                  <c:v>1.1124874455975895</c:v>
                </c:pt>
                <c:pt idx="52">
                  <c:v>1.058091286307054</c:v>
                </c:pt>
                <c:pt idx="53">
                  <c:v>1.0098314606741574</c:v>
                </c:pt>
                <c:pt idx="54">
                  <c:v>0.99685658153241652</c:v>
                </c:pt>
                <c:pt idx="55">
                  <c:v>1.0639169625785305</c:v>
                </c:pt>
                <c:pt idx="56">
                  <c:v>1.4225569718037852</c:v>
                </c:pt>
                <c:pt idx="57">
                  <c:v>1.0561497326203209</c:v>
                </c:pt>
                <c:pt idx="58">
                  <c:v>0.77630769230769225</c:v>
                </c:pt>
                <c:pt idx="59">
                  <c:v>0.89712820512820513</c:v>
                </c:pt>
                <c:pt idx="60">
                  <c:v>0.83774104683195594</c:v>
                </c:pt>
                <c:pt idx="61">
                  <c:v>0.83429752066115703</c:v>
                </c:pt>
                <c:pt idx="62">
                  <c:v>1.1929184549356222</c:v>
                </c:pt>
                <c:pt idx="63">
                  <c:v>1.038862660944206</c:v>
                </c:pt>
                <c:pt idx="64">
                  <c:v>1.2050179211469534</c:v>
                </c:pt>
                <c:pt idx="65">
                  <c:v>1.1935483870967742</c:v>
                </c:pt>
                <c:pt idx="66">
                  <c:v>0.83466666666666667</c:v>
                </c:pt>
                <c:pt idx="67">
                  <c:v>0.85661538461538467</c:v>
                </c:pt>
                <c:pt idx="68">
                  <c:v>0.83947730398899578</c:v>
                </c:pt>
                <c:pt idx="69">
                  <c:v>0.93600000000000005</c:v>
                </c:pt>
                <c:pt idx="70">
                  <c:v>1.1608369098712448</c:v>
                </c:pt>
                <c:pt idx="71">
                  <c:v>1.2210300429184548</c:v>
                </c:pt>
                <c:pt idx="72">
                  <c:v>1.2272401433691755</c:v>
                </c:pt>
                <c:pt idx="73">
                  <c:v>1.1967741935483871</c:v>
                </c:pt>
                <c:pt idx="74">
                  <c:v>0.89</c:v>
                </c:pt>
                <c:pt idx="75">
                  <c:v>0.95520325203252032</c:v>
                </c:pt>
                <c:pt idx="76">
                  <c:v>1.0950660792951543</c:v>
                </c:pt>
                <c:pt idx="77">
                  <c:v>1.1397744360902256</c:v>
                </c:pt>
                <c:pt idx="78">
                  <c:v>1.1436286919831224</c:v>
                </c:pt>
                <c:pt idx="79">
                  <c:v>1.1341176470588237</c:v>
                </c:pt>
                <c:pt idx="80">
                  <c:v>1.0711450381679388</c:v>
                </c:pt>
                <c:pt idx="81">
                  <c:v>1.1005747126436782</c:v>
                </c:pt>
                <c:pt idx="82">
                  <c:v>1.1561594202898551</c:v>
                </c:pt>
                <c:pt idx="83">
                  <c:v>1.1168478260869565</c:v>
                </c:pt>
                <c:pt idx="84">
                  <c:v>1.1290845070422537</c:v>
                </c:pt>
                <c:pt idx="85">
                  <c:v>1.7106382978723405</c:v>
                </c:pt>
                <c:pt idx="86">
                  <c:v>0.93756944444444434</c:v>
                </c:pt>
                <c:pt idx="87">
                  <c:v>0.92148571428571424</c:v>
                </c:pt>
                <c:pt idx="88">
                  <c:v>1.0017571884984027</c:v>
                </c:pt>
                <c:pt idx="89">
                  <c:v>0.98294117647058821</c:v>
                </c:pt>
                <c:pt idx="90">
                  <c:v>0.97176470588235286</c:v>
                </c:pt>
                <c:pt idx="91">
                  <c:v>1.0673000000000001</c:v>
                </c:pt>
                <c:pt idx="92">
                  <c:v>1.0952577319587629</c:v>
                </c:pt>
                <c:pt idx="93">
                  <c:v>1.1055725190839696</c:v>
                </c:pt>
                <c:pt idx="94">
                  <c:v>1.1452970297029703</c:v>
                </c:pt>
                <c:pt idx="95">
                  <c:v>1.1261764705882353</c:v>
                </c:pt>
                <c:pt idx="96">
                  <c:v>1.204</c:v>
                </c:pt>
                <c:pt idx="97">
                  <c:v>1.1866906474820142</c:v>
                </c:pt>
                <c:pt idx="98">
                  <c:v>1.2158205128205128</c:v>
                </c:pt>
                <c:pt idx="99">
                  <c:v>1.2369649805447469</c:v>
                </c:pt>
                <c:pt idx="100">
                  <c:v>1.2454707379134862</c:v>
                </c:pt>
                <c:pt idx="101">
                  <c:v>1.2518217054263567</c:v>
                </c:pt>
                <c:pt idx="102">
                  <c:v>1.1126373626373627</c:v>
                </c:pt>
                <c:pt idx="103">
                  <c:v>1.1265964912280702</c:v>
                </c:pt>
                <c:pt idx="104">
                  <c:v>1.1226415094339623</c:v>
                </c:pt>
                <c:pt idx="105">
                  <c:v>1.1670238095238097</c:v>
                </c:pt>
                <c:pt idx="106">
                  <c:v>0.7807339449541284</c:v>
                </c:pt>
                <c:pt idx="107">
                  <c:v>0.81414701803051315</c:v>
                </c:pt>
                <c:pt idx="108">
                  <c:v>1.0419161676646707</c:v>
                </c:pt>
                <c:pt idx="109">
                  <c:v>0.97531687791861243</c:v>
                </c:pt>
                <c:pt idx="110">
                  <c:v>0.97819114817190511</c:v>
                </c:pt>
                <c:pt idx="111">
                  <c:v>1.1832760595647194</c:v>
                </c:pt>
                <c:pt idx="112">
                  <c:v>0.87104283054003728</c:v>
                </c:pt>
                <c:pt idx="113">
                  <c:v>0.93789035392088826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AC5-4462-9BD5-534810172ADF}"/>
            </c:ext>
          </c:extLst>
        </c:ser>
        <c:ser>
          <c:idx val="3"/>
          <c:order val="3"/>
          <c:tx>
            <c:v>Circular No Moment</c:v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circle"/>
            <c:size val="5"/>
            <c:spPr>
              <a:noFill/>
              <a:ln w="12700" cap="flat" cmpd="sng" algn="ctr">
                <a:solidFill>
                  <a:srgbClr val="0070C0"/>
                </a:solidFill>
                <a:round/>
              </a:ln>
              <a:effectLst/>
            </c:spPr>
          </c:marker>
          <c:xVal>
            <c:numRef>
              <c:f>[1]Graphs!$D$256:$D$366</c:f>
              <c:numCache>
                <c:formatCode>General</c:formatCode>
                <c:ptCount val="111"/>
                <c:pt idx="0">
                  <c:v>20</c:v>
                </c:pt>
                <c:pt idx="1">
                  <c:v>15.051546391752577</c:v>
                </c:pt>
                <c:pt idx="2">
                  <c:v>10.098510882016036</c:v>
                </c:pt>
                <c:pt idx="3">
                  <c:v>4.3207331042382586</c:v>
                </c:pt>
                <c:pt idx="4">
                  <c:v>4.3089244851258579</c:v>
                </c:pt>
                <c:pt idx="5">
                  <c:v>4.2941847206385404</c:v>
                </c:pt>
                <c:pt idx="6">
                  <c:v>45.452631578947368</c:v>
                </c:pt>
                <c:pt idx="7">
                  <c:v>45.354330708661415</c:v>
                </c:pt>
                <c:pt idx="8">
                  <c:v>45.235602094240839</c:v>
                </c:pt>
                <c:pt idx="9">
                  <c:v>29.858267716535433</c:v>
                </c:pt>
                <c:pt idx="10">
                  <c:v>29.858267716535433</c:v>
                </c:pt>
                <c:pt idx="11">
                  <c:v>29.780104712041886</c:v>
                </c:pt>
                <c:pt idx="12">
                  <c:v>20.340314136125656</c:v>
                </c:pt>
                <c:pt idx="13">
                  <c:v>20.388451443569554</c:v>
                </c:pt>
                <c:pt idx="14">
                  <c:v>20.401574803149607</c:v>
                </c:pt>
                <c:pt idx="15">
                  <c:v>15.38219895287958</c:v>
                </c:pt>
                <c:pt idx="16">
                  <c:v>15.398950131233596</c:v>
                </c:pt>
                <c:pt idx="17">
                  <c:v>15.452631578947368</c:v>
                </c:pt>
                <c:pt idx="18">
                  <c:v>10.445026178010471</c:v>
                </c:pt>
                <c:pt idx="19">
                  <c:v>10.414698162729659</c:v>
                </c:pt>
                <c:pt idx="20">
                  <c:v>10.446194225721785</c:v>
                </c:pt>
                <c:pt idx="21">
                  <c:v>5.2913385826771657</c:v>
                </c:pt>
                <c:pt idx="22">
                  <c:v>5.2748691099476437</c:v>
                </c:pt>
                <c:pt idx="23">
                  <c:v>5.2879581151832458</c:v>
                </c:pt>
                <c:pt idx="24">
                  <c:v>3.2</c:v>
                </c:pt>
                <c:pt idx="25">
                  <c:v>5.333333333333333</c:v>
                </c:pt>
                <c:pt idx="26">
                  <c:v>5.333333333333333</c:v>
                </c:pt>
                <c:pt idx="27">
                  <c:v>5.333333333333333</c:v>
                </c:pt>
                <c:pt idx="28">
                  <c:v>3.2</c:v>
                </c:pt>
                <c:pt idx="29">
                  <c:v>5.333333333333333</c:v>
                </c:pt>
                <c:pt idx="30">
                  <c:v>12.349490583513431</c:v>
                </c:pt>
                <c:pt idx="31">
                  <c:v>6.5314285714285711</c:v>
                </c:pt>
                <c:pt idx="32">
                  <c:v>6.5314285714285711</c:v>
                </c:pt>
                <c:pt idx="33">
                  <c:v>21.771428571428572</c:v>
                </c:pt>
                <c:pt idx="34">
                  <c:v>5.1370786516853935</c:v>
                </c:pt>
                <c:pt idx="35">
                  <c:v>5.1370786516853935</c:v>
                </c:pt>
                <c:pt idx="36">
                  <c:v>17.123595505617978</c:v>
                </c:pt>
                <c:pt idx="37">
                  <c:v>8.0024213075060544</c:v>
                </c:pt>
                <c:pt idx="38">
                  <c:v>11.997578692493947</c:v>
                </c:pt>
                <c:pt idx="39">
                  <c:v>18.002421307506054</c:v>
                </c:pt>
                <c:pt idx="40">
                  <c:v>24.001210653753027</c:v>
                </c:pt>
                <c:pt idx="41">
                  <c:v>30.000000000000004</c:v>
                </c:pt>
                <c:pt idx="42">
                  <c:v>9</c:v>
                </c:pt>
                <c:pt idx="43">
                  <c:v>9</c:v>
                </c:pt>
                <c:pt idx="44">
                  <c:v>15</c:v>
                </c:pt>
                <c:pt idx="45">
                  <c:v>15</c:v>
                </c:pt>
                <c:pt idx="46">
                  <c:v>30</c:v>
                </c:pt>
                <c:pt idx="47">
                  <c:v>30</c:v>
                </c:pt>
                <c:pt idx="48">
                  <c:v>4.8888888888888893</c:v>
                </c:pt>
                <c:pt idx="49">
                  <c:v>5.2666666666666666</c:v>
                </c:pt>
                <c:pt idx="50">
                  <c:v>8.7070091423596008</c:v>
                </c:pt>
                <c:pt idx="51">
                  <c:v>13.0605137135394</c:v>
                </c:pt>
                <c:pt idx="52">
                  <c:v>17.414018284719202</c:v>
                </c:pt>
                <c:pt idx="53">
                  <c:v>21.767522855898999</c:v>
                </c:pt>
                <c:pt idx="54">
                  <c:v>7.855459544383347</c:v>
                </c:pt>
                <c:pt idx="55">
                  <c:v>11.783189316575021</c:v>
                </c:pt>
                <c:pt idx="56">
                  <c:v>15.710919088766694</c:v>
                </c:pt>
                <c:pt idx="57">
                  <c:v>19.638648860958366</c:v>
                </c:pt>
                <c:pt idx="58">
                  <c:v>7.1839080459770122</c:v>
                </c:pt>
                <c:pt idx="59">
                  <c:v>10.775862068965518</c:v>
                </c:pt>
                <c:pt idx="60">
                  <c:v>14.367816091954024</c:v>
                </c:pt>
                <c:pt idx="61">
                  <c:v>17.959770114942529</c:v>
                </c:pt>
                <c:pt idx="62">
                  <c:v>6.5616797900262469</c:v>
                </c:pt>
                <c:pt idx="63">
                  <c:v>9.8425196850393704</c:v>
                </c:pt>
                <c:pt idx="64">
                  <c:v>13.123359580052494</c:v>
                </c:pt>
                <c:pt idx="65">
                  <c:v>16.404199475065617</c:v>
                </c:pt>
                <c:pt idx="66">
                  <c:v>6.0569351907934585</c:v>
                </c:pt>
                <c:pt idx="67">
                  <c:v>9.0854027861901887</c:v>
                </c:pt>
                <c:pt idx="68">
                  <c:v>12.113870381586917</c:v>
                </c:pt>
                <c:pt idx="69">
                  <c:v>15.142337976983647</c:v>
                </c:pt>
                <c:pt idx="70">
                  <c:v>5.1626226122870422</c:v>
                </c:pt>
                <c:pt idx="71">
                  <c:v>7.7439339184305629</c:v>
                </c:pt>
                <c:pt idx="72">
                  <c:v>10.325245224574084</c:v>
                </c:pt>
                <c:pt idx="73">
                  <c:v>12.906556530717605</c:v>
                </c:pt>
                <c:pt idx="74">
                  <c:v>4.5</c:v>
                </c:pt>
                <c:pt idx="75">
                  <c:v>6</c:v>
                </c:pt>
                <c:pt idx="76">
                  <c:v>5.2486550321480125</c:v>
                </c:pt>
                <c:pt idx="77">
                  <c:v>5.2548607461902259</c:v>
                </c:pt>
                <c:pt idx="78">
                  <c:v>5.2555511759295754</c:v>
                </c:pt>
                <c:pt idx="79">
                  <c:v>5.2500328127050793</c:v>
                </c:pt>
                <c:pt idx="80">
                  <c:v>5.2742616033755274</c:v>
                </c:pt>
                <c:pt idx="81">
                  <c:v>5.2652362774779515</c:v>
                </c:pt>
                <c:pt idx="82">
                  <c:v>5.2507219742714621</c:v>
                </c:pt>
                <c:pt idx="83">
                  <c:v>13.427672955974844</c:v>
                </c:pt>
                <c:pt idx="84">
                  <c:v>13.427672955974844</c:v>
                </c:pt>
                <c:pt idx="85">
                  <c:v>13.427672955974844</c:v>
                </c:pt>
                <c:pt idx="86">
                  <c:v>5.2493438320209975</c:v>
                </c:pt>
                <c:pt idx="87">
                  <c:v>3.0873726458783577</c:v>
                </c:pt>
                <c:pt idx="88">
                  <c:v>3.6380145278450366</c:v>
                </c:pt>
                <c:pt idx="89">
                  <c:v>3.6380145278450366</c:v>
                </c:pt>
                <c:pt idx="90">
                  <c:v>2.63</c:v>
                </c:pt>
                <c:pt idx="91">
                  <c:v>2.6191723415400734</c:v>
                </c:pt>
                <c:pt idx="92">
                  <c:v>2.6186937133863775</c:v>
                </c:pt>
                <c:pt idx="93">
                  <c:v>2.9680365296803655</c:v>
                </c:pt>
                <c:pt idx="94">
                  <c:v>2.9680365296803655</c:v>
                </c:pt>
                <c:pt idx="95">
                  <c:v>2.9680365296803655</c:v>
                </c:pt>
                <c:pt idx="96">
                  <c:v>3.0909090909090908</c:v>
                </c:pt>
                <c:pt idx="97">
                  <c:v>3.0909090909090908</c:v>
                </c:pt>
                <c:pt idx="98">
                  <c:v>3.0909090909090908</c:v>
                </c:pt>
                <c:pt idx="99">
                  <c:v>3</c:v>
                </c:pt>
                <c:pt idx="100">
                  <c:v>3</c:v>
                </c:pt>
                <c:pt idx="101">
                  <c:v>3</c:v>
                </c:pt>
                <c:pt idx="102">
                  <c:v>3</c:v>
                </c:pt>
                <c:pt idx="103">
                  <c:v>3.5829451809387316</c:v>
                </c:pt>
                <c:pt idx="104">
                  <c:v>3.5829451809387316</c:v>
                </c:pt>
                <c:pt idx="105">
                  <c:v>3.5198873636043646</c:v>
                </c:pt>
                <c:pt idx="106">
                  <c:v>2.6246719160104988</c:v>
                </c:pt>
                <c:pt idx="107">
                  <c:v>2.6246719160104988</c:v>
                </c:pt>
                <c:pt idx="108">
                  <c:v>2.6246719160104988</c:v>
                </c:pt>
                <c:pt idx="109">
                  <c:v>2.6246719160104988</c:v>
                </c:pt>
                <c:pt idx="110">
                  <c:v>2.6246719160104988</c:v>
                </c:pt>
              </c:numCache>
            </c:numRef>
          </c:xVal>
          <c:yVal>
            <c:numRef>
              <c:f>[1]Graphs!$C$256:$C$366</c:f>
              <c:numCache>
                <c:formatCode>General</c:formatCode>
                <c:ptCount val="111"/>
                <c:pt idx="0">
                  <c:v>0.98159420631707051</c:v>
                </c:pt>
                <c:pt idx="1">
                  <c:v>0.97832775519470694</c:v>
                </c:pt>
                <c:pt idx="2">
                  <c:v>1.1367685974112471</c:v>
                </c:pt>
                <c:pt idx="3">
                  <c:v>1.0157020767547671</c:v>
                </c:pt>
                <c:pt idx="4">
                  <c:v>1.0208983413261177</c:v>
                </c:pt>
                <c:pt idx="5">
                  <c:v>1.0673695704610073</c:v>
                </c:pt>
                <c:pt idx="6">
                  <c:v>1.5626382364671483</c:v>
                </c:pt>
                <c:pt idx="7">
                  <c:v>1.2094241433019504</c:v>
                </c:pt>
                <c:pt idx="8">
                  <c:v>1.0993521488665376</c:v>
                </c:pt>
                <c:pt idx="9">
                  <c:v>1.0611456047033034</c:v>
                </c:pt>
                <c:pt idx="10">
                  <c:v>1.081427861872462</c:v>
                </c:pt>
                <c:pt idx="11">
                  <c:v>1.0889931350229345</c:v>
                </c:pt>
                <c:pt idx="12">
                  <c:v>0.95417791571832644</c:v>
                </c:pt>
                <c:pt idx="13">
                  <c:v>1.0676740029392504</c:v>
                </c:pt>
                <c:pt idx="14">
                  <c:v>1.0680921950363158</c:v>
                </c:pt>
                <c:pt idx="15">
                  <c:v>0.99252418610120752</c:v>
                </c:pt>
                <c:pt idx="16">
                  <c:v>0.9935521144628241</c:v>
                </c:pt>
                <c:pt idx="17">
                  <c:v>1.1244015971385457</c:v>
                </c:pt>
                <c:pt idx="18">
                  <c:v>1.1062011464281756</c:v>
                </c:pt>
                <c:pt idx="19">
                  <c:v>1.0951791215827997</c:v>
                </c:pt>
                <c:pt idx="20">
                  <c:v>1.1352304125221604</c:v>
                </c:pt>
                <c:pt idx="21">
                  <c:v>1.1108414572072616</c:v>
                </c:pt>
                <c:pt idx="22">
                  <c:v>1.0931590316801891</c:v>
                </c:pt>
                <c:pt idx="23">
                  <c:v>1.1575028983479443</c:v>
                </c:pt>
                <c:pt idx="24">
                  <c:v>1.0633729748277148</c:v>
                </c:pt>
                <c:pt idx="25">
                  <c:v>1.0584330595851204</c:v>
                </c:pt>
                <c:pt idx="26">
                  <c:v>1.1965531373151135</c:v>
                </c:pt>
                <c:pt idx="27">
                  <c:v>1.1598657595326416</c:v>
                </c:pt>
                <c:pt idx="28">
                  <c:v>1.0843079367172781</c:v>
                </c:pt>
                <c:pt idx="29">
                  <c:v>1.2370572158890625</c:v>
                </c:pt>
                <c:pt idx="30">
                  <c:v>1.3148326364003868</c:v>
                </c:pt>
                <c:pt idx="31">
                  <c:v>1.0385515764403124</c:v>
                </c:pt>
                <c:pt idx="32">
                  <c:v>0.88551263393237012</c:v>
                </c:pt>
                <c:pt idx="33">
                  <c:v>1.3107078600393525</c:v>
                </c:pt>
                <c:pt idx="34">
                  <c:v>1.0594671856693423</c:v>
                </c:pt>
                <c:pt idx="35">
                  <c:v>1.114124639946211</c:v>
                </c:pt>
                <c:pt idx="36">
                  <c:v>1.2937502977384505</c:v>
                </c:pt>
                <c:pt idx="37">
                  <c:v>0.8418030992944302</c:v>
                </c:pt>
                <c:pt idx="38">
                  <c:v>0.87643189179834469</c:v>
                </c:pt>
                <c:pt idx="39">
                  <c:v>0.87097902064935728</c:v>
                </c:pt>
                <c:pt idx="40">
                  <c:v>1.0459092262744167</c:v>
                </c:pt>
                <c:pt idx="41">
                  <c:v>1.1281148814670736</c:v>
                </c:pt>
                <c:pt idx="42">
                  <c:v>1.2448589684654647</c:v>
                </c:pt>
                <c:pt idx="43">
                  <c:v>1.1455040273203336</c:v>
                </c:pt>
                <c:pt idx="44">
                  <c:v>1.3385742013675379</c:v>
                </c:pt>
                <c:pt idx="45">
                  <c:v>1.1216277762285876</c:v>
                </c:pt>
                <c:pt idx="46">
                  <c:v>1.1844295880780291</c:v>
                </c:pt>
                <c:pt idx="47">
                  <c:v>1.3057513688012994</c:v>
                </c:pt>
                <c:pt idx="48">
                  <c:v>0.98636435141154932</c:v>
                </c:pt>
                <c:pt idx="49">
                  <c:v>1.2498970707076935</c:v>
                </c:pt>
                <c:pt idx="50">
                  <c:v>1.1303918452818917</c:v>
                </c:pt>
                <c:pt idx="51">
                  <c:v>1.0333813032279295</c:v>
                </c:pt>
                <c:pt idx="52">
                  <c:v>1.0617139391206674</c:v>
                </c:pt>
                <c:pt idx="53">
                  <c:v>1.1364184097515115</c:v>
                </c:pt>
                <c:pt idx="54">
                  <c:v>1.0727407692926918</c:v>
                </c:pt>
                <c:pt idx="55">
                  <c:v>1.0708181577713867</c:v>
                </c:pt>
                <c:pt idx="56">
                  <c:v>0.98312280333971014</c:v>
                </c:pt>
                <c:pt idx="57">
                  <c:v>1.0034561338549657</c:v>
                </c:pt>
                <c:pt idx="58">
                  <c:v>1.0380184954324085</c:v>
                </c:pt>
                <c:pt idx="59">
                  <c:v>0.99461546890038743</c:v>
                </c:pt>
                <c:pt idx="60">
                  <c:v>0.98373417517884276</c:v>
                </c:pt>
                <c:pt idx="61">
                  <c:v>0.94829530676747065</c:v>
                </c:pt>
                <c:pt idx="62">
                  <c:v>1.1861301406518203</c:v>
                </c:pt>
                <c:pt idx="63">
                  <c:v>1.0824650779110989</c:v>
                </c:pt>
                <c:pt idx="64">
                  <c:v>1.101324337456933</c:v>
                </c:pt>
                <c:pt idx="65">
                  <c:v>1.0911443902219222</c:v>
                </c:pt>
                <c:pt idx="66">
                  <c:v>1.1492243337877737</c:v>
                </c:pt>
                <c:pt idx="67">
                  <c:v>1.1082643047523602</c:v>
                </c:pt>
                <c:pt idx="68">
                  <c:v>1.0658637130729405</c:v>
                </c:pt>
                <c:pt idx="69">
                  <c:v>1.1459674481329774</c:v>
                </c:pt>
                <c:pt idx="70">
                  <c:v>1.1658885829216086</c:v>
                </c:pt>
                <c:pt idx="71">
                  <c:v>1.0984331877873914</c:v>
                </c:pt>
                <c:pt idx="72">
                  <c:v>1.1546618526455557</c:v>
                </c:pt>
                <c:pt idx="73">
                  <c:v>1.0871301766413715</c:v>
                </c:pt>
                <c:pt idx="74">
                  <c:v>1.1650872612711483</c:v>
                </c:pt>
                <c:pt idx="75">
                  <c:v>1.2653642650236114</c:v>
                </c:pt>
                <c:pt idx="76">
                  <c:v>1.0235458954062435</c:v>
                </c:pt>
                <c:pt idx="77">
                  <c:v>1.0402503487879915</c:v>
                </c:pt>
                <c:pt idx="78">
                  <c:v>1.0588138871126673</c:v>
                </c:pt>
                <c:pt idx="79">
                  <c:v>1.0741549783789006</c:v>
                </c:pt>
                <c:pt idx="80">
                  <c:v>1.0720087240328635</c:v>
                </c:pt>
                <c:pt idx="81">
                  <c:v>1.0756334985635549</c:v>
                </c:pt>
                <c:pt idx="82">
                  <c:v>1.0751893603355056</c:v>
                </c:pt>
                <c:pt idx="83">
                  <c:v>0.90075932558039318</c:v>
                </c:pt>
                <c:pt idx="84">
                  <c:v>1.057141198134498</c:v>
                </c:pt>
                <c:pt idx="85">
                  <c:v>0.82812032765439403</c:v>
                </c:pt>
                <c:pt idx="86">
                  <c:v>1.2076789780464534</c:v>
                </c:pt>
                <c:pt idx="87">
                  <c:v>1.1080000000000001</c:v>
                </c:pt>
                <c:pt idx="88">
                  <c:v>0.75600000000000001</c:v>
                </c:pt>
                <c:pt idx="89">
                  <c:v>0.59299999999999997</c:v>
                </c:pt>
                <c:pt idx="90">
                  <c:v>1.04</c:v>
                </c:pt>
                <c:pt idx="91">
                  <c:v>0.998</c:v>
                </c:pt>
                <c:pt idx="92">
                  <c:v>0.86899999999999999</c:v>
                </c:pt>
                <c:pt idx="93">
                  <c:v>1.127</c:v>
                </c:pt>
                <c:pt idx="94">
                  <c:v>1.117</c:v>
                </c:pt>
                <c:pt idx="95">
                  <c:v>1.123</c:v>
                </c:pt>
                <c:pt idx="96">
                  <c:v>1.091</c:v>
                </c:pt>
                <c:pt idx="97">
                  <c:v>1.0940000000000001</c:v>
                </c:pt>
                <c:pt idx="98">
                  <c:v>1.08</c:v>
                </c:pt>
                <c:pt idx="99">
                  <c:v>1.101</c:v>
                </c:pt>
                <c:pt idx="100">
                  <c:v>1.0620000000000001</c:v>
                </c:pt>
                <c:pt idx="101">
                  <c:v>1.0760000000000001</c:v>
                </c:pt>
                <c:pt idx="102">
                  <c:v>1.145</c:v>
                </c:pt>
                <c:pt idx="103">
                  <c:v>1.1339999999999999</c:v>
                </c:pt>
                <c:pt idx="104">
                  <c:v>1.08</c:v>
                </c:pt>
                <c:pt idx="105">
                  <c:v>1.181</c:v>
                </c:pt>
                <c:pt idx="106">
                  <c:v>1.0529999999999999</c:v>
                </c:pt>
                <c:pt idx="107">
                  <c:v>1.032</c:v>
                </c:pt>
                <c:pt idx="108">
                  <c:v>0.98599999999999999</c:v>
                </c:pt>
                <c:pt idx="109">
                  <c:v>1.1739999999999999</c:v>
                </c:pt>
                <c:pt idx="110">
                  <c:v>1.167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AC5-4462-9BD5-534810172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4013736"/>
        <c:axId val="394008488"/>
      </c:scatterChart>
      <c:valAx>
        <c:axId val="394013736"/>
        <c:scaling>
          <c:orientation val="minMax"/>
          <c:max val="46"/>
        </c:scaling>
        <c:delete val="0"/>
        <c:axPos val="b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1">
                    <a:solidFill>
                      <a:sysClr val="windowText" lastClr="000000"/>
                    </a:solidFill>
                  </a:rPr>
                  <a:t>Ratio  Length/Dia  (or  Length/breadth)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 w="15875" cap="rnd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008488"/>
        <c:crosses val="autoZero"/>
        <c:crossBetween val="midCat"/>
        <c:majorUnit val="2"/>
      </c:valAx>
      <c:valAx>
        <c:axId val="394008488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1">
                    <a:solidFill>
                      <a:sysClr val="windowText" lastClr="000000"/>
                    </a:solidFill>
                  </a:rPr>
                  <a:t>Ratio</a:t>
                </a:r>
                <a:r>
                  <a:rPr lang="en-GB" sz="1200" b="1" baseline="0">
                    <a:solidFill>
                      <a:sysClr val="windowText" lastClr="000000"/>
                    </a:solidFill>
                  </a:rPr>
                  <a:t>  Test/EC4</a:t>
                </a:r>
                <a:endParaRPr lang="en-GB" sz="1200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.00" sourceLinked="0"/>
        <c:majorTickMark val="none"/>
        <c:minorTickMark val="none"/>
        <c:tickLblPos val="nextTo"/>
        <c:spPr>
          <a:noFill/>
          <a:ln w="15875" cap="rnd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013736"/>
        <c:crosses val="autoZero"/>
        <c:crossBetween val="midCat"/>
        <c:majorUnit val="0.25"/>
      </c:valAx>
      <c:spPr>
        <a:noFill/>
        <a:ln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0.11658360453245381"/>
          <c:y val="5.6525338484408799E-2"/>
          <c:w val="0.35247641044864925"/>
          <c:h val="0.14588564130732451"/>
        </c:manualLayout>
      </c:layout>
      <c:overlay val="0"/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All  Columns  without  Moment     Test/EC4 Ratio  versus  L/D or L/b  Ratio</a:t>
            </a:r>
          </a:p>
        </c:rich>
      </c:tx>
      <c:layout>
        <c:manualLayout>
          <c:xMode val="edge"/>
          <c:yMode val="edge"/>
          <c:x val="0.12675650985976208"/>
          <c:y val="3.504014660889282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ln>
                <a:solidFill>
                  <a:schemeClr val="tx1"/>
                </a:solidFill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8372359756176142E-2"/>
          <c:y val="0.13510637985894222"/>
          <c:w val="0.86615582217525611"/>
          <c:h val="0.72232730685200675"/>
        </c:manualLayout>
      </c:layout>
      <c:scatterChart>
        <c:scatterStyle val="lineMarker"/>
        <c:varyColors val="0"/>
        <c:ser>
          <c:idx val="0"/>
          <c:order val="0"/>
          <c:tx>
            <c:v>Circular Section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[3]Graphs!$C$7:$C$116</c:f>
              <c:numCache>
                <c:formatCode>General</c:formatCode>
                <c:ptCount val="110"/>
                <c:pt idx="0">
                  <c:v>3.0873726458783577</c:v>
                </c:pt>
                <c:pt idx="1">
                  <c:v>3.6380145278450366</c:v>
                </c:pt>
                <c:pt idx="2">
                  <c:v>3.64</c:v>
                </c:pt>
                <c:pt idx="3">
                  <c:v>2.6338855289683583</c:v>
                </c:pt>
                <c:pt idx="4">
                  <c:v>2.6191723415400734</c:v>
                </c:pt>
                <c:pt idx="5">
                  <c:v>2.6186937133863801</c:v>
                </c:pt>
                <c:pt idx="6">
                  <c:v>2.9680365296803655</c:v>
                </c:pt>
                <c:pt idx="7">
                  <c:v>2.9680365296803655</c:v>
                </c:pt>
                <c:pt idx="8">
                  <c:v>2.9680365296803655</c:v>
                </c:pt>
                <c:pt idx="9">
                  <c:v>3.0909090909090908</c:v>
                </c:pt>
                <c:pt idx="10">
                  <c:v>3.0909090909090908</c:v>
                </c:pt>
                <c:pt idx="11">
                  <c:v>3.0909090909090908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3.5829451809387316</c:v>
                </c:pt>
                <c:pt idx="17">
                  <c:v>3.5829451809387316</c:v>
                </c:pt>
                <c:pt idx="18">
                  <c:v>3.5198873636043646</c:v>
                </c:pt>
                <c:pt idx="19">
                  <c:v>2.6246719160104988</c:v>
                </c:pt>
                <c:pt idx="20">
                  <c:v>2.6246719160104988</c:v>
                </c:pt>
                <c:pt idx="21">
                  <c:v>2.6246719160104988</c:v>
                </c:pt>
                <c:pt idx="22">
                  <c:v>2.6246719160104988</c:v>
                </c:pt>
                <c:pt idx="23">
                  <c:v>2.6246719160104988</c:v>
                </c:pt>
                <c:pt idx="24">
                  <c:v>20</c:v>
                </c:pt>
                <c:pt idx="25">
                  <c:v>15.051546391752577</c:v>
                </c:pt>
                <c:pt idx="26">
                  <c:v>10.098510882016036</c:v>
                </c:pt>
                <c:pt idx="27">
                  <c:v>4.3207331042382586</c:v>
                </c:pt>
                <c:pt idx="28">
                  <c:v>4.3089244851258579</c:v>
                </c:pt>
                <c:pt idx="29">
                  <c:v>4.2941847206385404</c:v>
                </c:pt>
                <c:pt idx="30">
                  <c:v>45.452631578947368</c:v>
                </c:pt>
                <c:pt idx="31">
                  <c:v>45.354330708661415</c:v>
                </c:pt>
                <c:pt idx="32">
                  <c:v>45.235602094240839</c:v>
                </c:pt>
                <c:pt idx="33">
                  <c:v>29.858267716535433</c:v>
                </c:pt>
                <c:pt idx="34">
                  <c:v>29.858267716535433</c:v>
                </c:pt>
                <c:pt idx="35">
                  <c:v>29.780104712041886</c:v>
                </c:pt>
                <c:pt idx="36">
                  <c:v>20.340314136125656</c:v>
                </c:pt>
                <c:pt idx="37">
                  <c:v>20.388451443569554</c:v>
                </c:pt>
                <c:pt idx="38">
                  <c:v>20.401574803149607</c:v>
                </c:pt>
                <c:pt idx="39">
                  <c:v>15.38219895287958</c:v>
                </c:pt>
                <c:pt idx="40">
                  <c:v>15.398950131233596</c:v>
                </c:pt>
                <c:pt idx="41">
                  <c:v>15.452631578947368</c:v>
                </c:pt>
                <c:pt idx="42">
                  <c:v>10.445026178010471</c:v>
                </c:pt>
                <c:pt idx="43">
                  <c:v>10.414698162729659</c:v>
                </c:pt>
                <c:pt idx="44">
                  <c:v>10.446194225721785</c:v>
                </c:pt>
                <c:pt idx="45">
                  <c:v>5.2913385826771657</c:v>
                </c:pt>
                <c:pt idx="46">
                  <c:v>5.2748691099476437</c:v>
                </c:pt>
                <c:pt idx="47">
                  <c:v>5.2879581151832458</c:v>
                </c:pt>
                <c:pt idx="48">
                  <c:v>3.2</c:v>
                </c:pt>
                <c:pt idx="49">
                  <c:v>5.333333333333333</c:v>
                </c:pt>
                <c:pt idx="50">
                  <c:v>5.333333333333333</c:v>
                </c:pt>
                <c:pt idx="51">
                  <c:v>5.333333333333333</c:v>
                </c:pt>
                <c:pt idx="52">
                  <c:v>3.2</c:v>
                </c:pt>
                <c:pt idx="53">
                  <c:v>5.333333333333333</c:v>
                </c:pt>
                <c:pt idx="54">
                  <c:v>12.349490583513431</c:v>
                </c:pt>
                <c:pt idx="55">
                  <c:v>6.5</c:v>
                </c:pt>
                <c:pt idx="56">
                  <c:v>6.5</c:v>
                </c:pt>
                <c:pt idx="57">
                  <c:v>21.8</c:v>
                </c:pt>
                <c:pt idx="58">
                  <c:v>5.0999999999999996</c:v>
                </c:pt>
                <c:pt idx="59">
                  <c:v>5.0999999999999996</c:v>
                </c:pt>
                <c:pt idx="60">
                  <c:v>17.100000000000001</c:v>
                </c:pt>
                <c:pt idx="61">
                  <c:v>8.0024213075060544</c:v>
                </c:pt>
                <c:pt idx="62">
                  <c:v>11.997578692493947</c:v>
                </c:pt>
                <c:pt idx="63">
                  <c:v>18.002421307506054</c:v>
                </c:pt>
                <c:pt idx="64">
                  <c:v>24.001210653753027</c:v>
                </c:pt>
                <c:pt idx="65">
                  <c:v>30.000000000000004</c:v>
                </c:pt>
                <c:pt idx="66">
                  <c:v>9</c:v>
                </c:pt>
                <c:pt idx="67">
                  <c:v>9</c:v>
                </c:pt>
                <c:pt idx="68">
                  <c:v>15</c:v>
                </c:pt>
                <c:pt idx="69">
                  <c:v>15</c:v>
                </c:pt>
                <c:pt idx="70">
                  <c:v>30</c:v>
                </c:pt>
                <c:pt idx="71">
                  <c:v>30</c:v>
                </c:pt>
                <c:pt idx="72">
                  <c:v>4.8888888888888893</c:v>
                </c:pt>
                <c:pt idx="73">
                  <c:v>5.2666666666666666</c:v>
                </c:pt>
                <c:pt idx="74">
                  <c:v>8.7070091423596008</c:v>
                </c:pt>
                <c:pt idx="75">
                  <c:v>13.0605137135394</c:v>
                </c:pt>
                <c:pt idx="76">
                  <c:v>21.767522855898999</c:v>
                </c:pt>
                <c:pt idx="77">
                  <c:v>7.855459544383347</c:v>
                </c:pt>
                <c:pt idx="78">
                  <c:v>11.783189316575021</c:v>
                </c:pt>
                <c:pt idx="79">
                  <c:v>15.710919088766694</c:v>
                </c:pt>
                <c:pt idx="80">
                  <c:v>19.638648860958366</c:v>
                </c:pt>
                <c:pt idx="81">
                  <c:v>7.1839080459770122</c:v>
                </c:pt>
                <c:pt idx="82">
                  <c:v>10.775862068965518</c:v>
                </c:pt>
                <c:pt idx="83">
                  <c:v>14.367816091954024</c:v>
                </c:pt>
                <c:pt idx="84">
                  <c:v>17.959770114942529</c:v>
                </c:pt>
                <c:pt idx="85">
                  <c:v>6.5616797900262469</c:v>
                </c:pt>
                <c:pt idx="86">
                  <c:v>9.8425196850393704</c:v>
                </c:pt>
                <c:pt idx="87">
                  <c:v>13.123359580052494</c:v>
                </c:pt>
                <c:pt idx="88">
                  <c:v>16.404199475065617</c:v>
                </c:pt>
                <c:pt idx="89">
                  <c:v>6.0569351907934585</c:v>
                </c:pt>
                <c:pt idx="90">
                  <c:v>9.0854027861901887</c:v>
                </c:pt>
                <c:pt idx="91">
                  <c:v>12.113870381586917</c:v>
                </c:pt>
                <c:pt idx="92">
                  <c:v>15.142337976983647</c:v>
                </c:pt>
                <c:pt idx="93">
                  <c:v>5.1626226122870422</c:v>
                </c:pt>
                <c:pt idx="94">
                  <c:v>7.7439339184305629</c:v>
                </c:pt>
                <c:pt idx="95">
                  <c:v>10.325245224574084</c:v>
                </c:pt>
                <c:pt idx="96">
                  <c:v>12.906556530717605</c:v>
                </c:pt>
                <c:pt idx="97">
                  <c:v>4.5</c:v>
                </c:pt>
                <c:pt idx="98">
                  <c:v>6</c:v>
                </c:pt>
                <c:pt idx="99">
                  <c:v>5.2486550321480125</c:v>
                </c:pt>
                <c:pt idx="100">
                  <c:v>5.2548607461902259</c:v>
                </c:pt>
                <c:pt idx="101">
                  <c:v>5.2555511759295754</c:v>
                </c:pt>
                <c:pt idx="102">
                  <c:v>5.2500328127050793</c:v>
                </c:pt>
                <c:pt idx="103">
                  <c:v>5.2742616033755274</c:v>
                </c:pt>
                <c:pt idx="104">
                  <c:v>5.2652362774779515</c:v>
                </c:pt>
                <c:pt idx="105">
                  <c:v>5.2507219742714621</c:v>
                </c:pt>
                <c:pt idx="106">
                  <c:v>13.427672955974844</c:v>
                </c:pt>
                <c:pt idx="107">
                  <c:v>13.427672955974844</c:v>
                </c:pt>
                <c:pt idx="108">
                  <c:v>13.427672955974844</c:v>
                </c:pt>
                <c:pt idx="109">
                  <c:v>5.2</c:v>
                </c:pt>
              </c:numCache>
            </c:numRef>
          </c:xVal>
          <c:yVal>
            <c:numRef>
              <c:f>[3]Graphs!$B$7:$B$116</c:f>
              <c:numCache>
                <c:formatCode>General</c:formatCode>
                <c:ptCount val="110"/>
                <c:pt idx="0">
                  <c:v>1.1080000000000001</c:v>
                </c:pt>
                <c:pt idx="1">
                  <c:v>0.75600000000000001</c:v>
                </c:pt>
                <c:pt idx="2">
                  <c:v>0.59</c:v>
                </c:pt>
                <c:pt idx="3">
                  <c:v>1.0389999999999999</c:v>
                </c:pt>
                <c:pt idx="4">
                  <c:v>0.998</c:v>
                </c:pt>
                <c:pt idx="5">
                  <c:v>0.86899999999999999</c:v>
                </c:pt>
                <c:pt idx="6">
                  <c:v>1.127</c:v>
                </c:pt>
                <c:pt idx="7">
                  <c:v>1.117</c:v>
                </c:pt>
                <c:pt idx="8">
                  <c:v>1.123</c:v>
                </c:pt>
                <c:pt idx="9">
                  <c:v>1.091</c:v>
                </c:pt>
                <c:pt idx="10">
                  <c:v>1.0940000000000001</c:v>
                </c:pt>
                <c:pt idx="11">
                  <c:v>1.08</c:v>
                </c:pt>
                <c:pt idx="12">
                  <c:v>1.101</c:v>
                </c:pt>
                <c:pt idx="13">
                  <c:v>1.0620000000000001</c:v>
                </c:pt>
                <c:pt idx="14">
                  <c:v>1.0760000000000001</c:v>
                </c:pt>
                <c:pt idx="15">
                  <c:v>1.145</c:v>
                </c:pt>
                <c:pt idx="16">
                  <c:v>1.1339999999999999</c:v>
                </c:pt>
                <c:pt idx="17">
                  <c:v>1.08</c:v>
                </c:pt>
                <c:pt idx="18">
                  <c:v>1.181</c:v>
                </c:pt>
                <c:pt idx="19">
                  <c:v>1.0529999999999999</c:v>
                </c:pt>
                <c:pt idx="20">
                  <c:v>1.032</c:v>
                </c:pt>
                <c:pt idx="21">
                  <c:v>0.98599999999999999</c:v>
                </c:pt>
                <c:pt idx="22">
                  <c:v>1.1739999999999999</c:v>
                </c:pt>
                <c:pt idx="23">
                  <c:v>1.167</c:v>
                </c:pt>
                <c:pt idx="24">
                  <c:v>0.98159420631707095</c:v>
                </c:pt>
                <c:pt idx="25">
                  <c:v>0.97832775519470694</c:v>
                </c:pt>
                <c:pt idx="26">
                  <c:v>1.1367685974112471</c:v>
                </c:pt>
                <c:pt idx="27">
                  <c:v>1.0157020767547671</c:v>
                </c:pt>
                <c:pt idx="28">
                  <c:v>1.0208983413261177</c:v>
                </c:pt>
                <c:pt idx="29">
                  <c:v>1.0673695704610073</c:v>
                </c:pt>
                <c:pt idx="30">
                  <c:v>1.5626382364671483</c:v>
                </c:pt>
                <c:pt idx="31">
                  <c:v>1.2094241433019504</c:v>
                </c:pt>
                <c:pt idx="32">
                  <c:v>1.0993521488665376</c:v>
                </c:pt>
                <c:pt idx="33">
                  <c:v>1.0611456047033034</c:v>
                </c:pt>
                <c:pt idx="34">
                  <c:v>1.081427861872462</c:v>
                </c:pt>
                <c:pt idx="35">
                  <c:v>1.0889931350229345</c:v>
                </c:pt>
                <c:pt idx="36">
                  <c:v>0.95417791571832644</c:v>
                </c:pt>
                <c:pt idx="37">
                  <c:v>1.0676740029392504</c:v>
                </c:pt>
                <c:pt idx="38">
                  <c:v>1.0680921950363158</c:v>
                </c:pt>
                <c:pt idx="39">
                  <c:v>0.99252418610120752</c:v>
                </c:pt>
                <c:pt idx="40">
                  <c:v>0.9935521144628241</c:v>
                </c:pt>
                <c:pt idx="41">
                  <c:v>1.1244015971385457</c:v>
                </c:pt>
                <c:pt idx="42">
                  <c:v>1.1062011464281756</c:v>
                </c:pt>
                <c:pt idx="43">
                  <c:v>1.0951791215827997</c:v>
                </c:pt>
                <c:pt idx="44">
                  <c:v>1.1352304125221604</c:v>
                </c:pt>
                <c:pt idx="45">
                  <c:v>1.1108414572072616</c:v>
                </c:pt>
                <c:pt idx="46">
                  <c:v>1.0931590316801891</c:v>
                </c:pt>
                <c:pt idx="47">
                  <c:v>1.1575028983479443</c:v>
                </c:pt>
                <c:pt idx="48">
                  <c:v>1.06</c:v>
                </c:pt>
                <c:pt idx="49">
                  <c:v>1.06</c:v>
                </c:pt>
                <c:pt idx="50">
                  <c:v>1.2</c:v>
                </c:pt>
                <c:pt idx="51">
                  <c:v>1.1599999999999999</c:v>
                </c:pt>
                <c:pt idx="52">
                  <c:v>1.08</c:v>
                </c:pt>
                <c:pt idx="53">
                  <c:v>1.24</c:v>
                </c:pt>
                <c:pt idx="54">
                  <c:v>1.3148326364003868</c:v>
                </c:pt>
                <c:pt idx="55">
                  <c:v>1.04</c:v>
                </c:pt>
                <c:pt idx="56">
                  <c:v>0.89</c:v>
                </c:pt>
                <c:pt idx="57">
                  <c:v>1.31</c:v>
                </c:pt>
                <c:pt idx="58">
                  <c:v>1.06</c:v>
                </c:pt>
                <c:pt idx="59">
                  <c:v>1.1100000000000001</c:v>
                </c:pt>
                <c:pt idx="60">
                  <c:v>1.29</c:v>
                </c:pt>
                <c:pt idx="61">
                  <c:v>0.84</c:v>
                </c:pt>
                <c:pt idx="62">
                  <c:v>0.88</c:v>
                </c:pt>
                <c:pt idx="63">
                  <c:v>0.87</c:v>
                </c:pt>
                <c:pt idx="64">
                  <c:v>1.05</c:v>
                </c:pt>
                <c:pt idx="65">
                  <c:v>1.1299999999999999</c:v>
                </c:pt>
                <c:pt idx="66">
                  <c:v>1.2448589684654647</c:v>
                </c:pt>
                <c:pt idx="67">
                  <c:v>1.1455040273203336</c:v>
                </c:pt>
                <c:pt idx="68">
                  <c:v>1.3385742013675379</c:v>
                </c:pt>
                <c:pt idx="69">
                  <c:v>1.1216277762285876</c:v>
                </c:pt>
                <c:pt idx="70">
                  <c:v>1.1844295880780291</c:v>
                </c:pt>
                <c:pt idx="71">
                  <c:v>1.3057513688012994</c:v>
                </c:pt>
                <c:pt idx="72">
                  <c:v>0.98636435141154932</c:v>
                </c:pt>
                <c:pt idx="73">
                  <c:v>1.2498970707076935</c:v>
                </c:pt>
                <c:pt idx="74">
                  <c:v>1.1303918452818917</c:v>
                </c:pt>
                <c:pt idx="75">
                  <c:v>1.0333813032279295</c:v>
                </c:pt>
                <c:pt idx="76">
                  <c:v>1.1364184097515115</c:v>
                </c:pt>
                <c:pt idx="77">
                  <c:v>1.0727407692926918</c:v>
                </c:pt>
                <c:pt idx="78">
                  <c:v>1.0708181577713867</c:v>
                </c:pt>
                <c:pt idx="79">
                  <c:v>0.98312280333971014</c:v>
                </c:pt>
                <c:pt idx="80">
                  <c:v>1.0034561338549657</c:v>
                </c:pt>
                <c:pt idx="81">
                  <c:v>1.0380184954324085</c:v>
                </c:pt>
                <c:pt idx="82">
                  <c:v>0.99461546890038743</c:v>
                </c:pt>
                <c:pt idx="83">
                  <c:v>0.98373417517884276</c:v>
                </c:pt>
                <c:pt idx="84">
                  <c:v>0.94829530676747065</c:v>
                </c:pt>
                <c:pt idx="85">
                  <c:v>1.1861301406518203</c:v>
                </c:pt>
                <c:pt idx="86">
                  <c:v>1.0824650779110989</c:v>
                </c:pt>
                <c:pt idx="87">
                  <c:v>1.101324337456933</c:v>
                </c:pt>
                <c:pt idx="88">
                  <c:v>1.0911443902219222</c:v>
                </c:pt>
                <c:pt idx="89">
                  <c:v>1.1492243337877737</c:v>
                </c:pt>
                <c:pt idx="90">
                  <c:v>1.1082643047523602</c:v>
                </c:pt>
                <c:pt idx="91">
                  <c:v>1.0658637130729405</c:v>
                </c:pt>
                <c:pt idx="92">
                  <c:v>1.1459674481329774</c:v>
                </c:pt>
                <c:pt idx="93">
                  <c:v>1.1658885829216086</c:v>
                </c:pt>
                <c:pt idx="94">
                  <c:v>1.0984331877873914</c:v>
                </c:pt>
                <c:pt idx="95">
                  <c:v>1.1546618526455557</c:v>
                </c:pt>
                <c:pt idx="96">
                  <c:v>1.0871301766413715</c:v>
                </c:pt>
                <c:pt idx="97">
                  <c:v>1.1650872612711483</c:v>
                </c:pt>
                <c:pt idx="98">
                  <c:v>1.2653642650236114</c:v>
                </c:pt>
                <c:pt idx="99">
                  <c:v>1.0235458954062435</c:v>
                </c:pt>
                <c:pt idx="100">
                  <c:v>1.0402503487879915</c:v>
                </c:pt>
                <c:pt idx="101">
                  <c:v>1.0588138871126673</c:v>
                </c:pt>
                <c:pt idx="102">
                  <c:v>1.0741549783789006</c:v>
                </c:pt>
                <c:pt idx="103">
                  <c:v>1.0720087240328635</c:v>
                </c:pt>
                <c:pt idx="104">
                  <c:v>1.0756334985635549</c:v>
                </c:pt>
                <c:pt idx="105">
                  <c:v>1.0751893603355056</c:v>
                </c:pt>
                <c:pt idx="106">
                  <c:v>0.90075932558039318</c:v>
                </c:pt>
                <c:pt idx="107">
                  <c:v>1.06</c:v>
                </c:pt>
                <c:pt idx="108">
                  <c:v>0.83</c:v>
                </c:pt>
                <c:pt idx="109">
                  <c:v>1.21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793-4020-8747-D9891A775D5D}"/>
            </c:ext>
          </c:extLst>
        </c:ser>
        <c:ser>
          <c:idx val="1"/>
          <c:order val="1"/>
          <c:tx>
            <c:v>Rectangular Section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FF000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[3]Graphs!$C$119:$C$253</c:f>
              <c:numCache>
                <c:formatCode>General</c:formatCode>
                <c:ptCount val="135"/>
                <c:pt idx="0">
                  <c:v>11.7</c:v>
                </c:pt>
                <c:pt idx="1">
                  <c:v>7.390146471371505</c:v>
                </c:pt>
                <c:pt idx="2">
                  <c:v>14.715719063545151</c:v>
                </c:pt>
                <c:pt idx="3">
                  <c:v>20.868102288021536</c:v>
                </c:pt>
                <c:pt idx="4">
                  <c:v>7.1664464993394974</c:v>
                </c:pt>
                <c:pt idx="5">
                  <c:v>14.673333333333334</c:v>
                </c:pt>
                <c:pt idx="6">
                  <c:v>20.570670205706705</c:v>
                </c:pt>
                <c:pt idx="7">
                  <c:v>7.361008154188287</c:v>
                </c:pt>
                <c:pt idx="8">
                  <c:v>14.526779163609683</c:v>
                </c:pt>
                <c:pt idx="9">
                  <c:v>7.3916532905296952</c:v>
                </c:pt>
                <c:pt idx="10">
                  <c:v>14.527402700555996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9</c:v>
                </c:pt>
                <c:pt idx="16">
                  <c:v>9</c:v>
                </c:pt>
                <c:pt idx="17">
                  <c:v>15</c:v>
                </c:pt>
                <c:pt idx="18">
                  <c:v>15</c:v>
                </c:pt>
                <c:pt idx="19">
                  <c:v>30</c:v>
                </c:pt>
                <c:pt idx="20">
                  <c:v>30</c:v>
                </c:pt>
                <c:pt idx="21">
                  <c:v>4.5</c:v>
                </c:pt>
                <c:pt idx="22">
                  <c:v>6</c:v>
                </c:pt>
                <c:pt idx="23">
                  <c:v>3.0048076923076925</c:v>
                </c:pt>
                <c:pt idx="24">
                  <c:v>2.9880478087649402</c:v>
                </c:pt>
                <c:pt idx="25">
                  <c:v>2.9868578255675029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3.1666666666666665</c:v>
                </c:pt>
                <c:pt idx="37">
                  <c:v>3.1666666666666665</c:v>
                </c:pt>
                <c:pt idx="38">
                  <c:v>6.0099009900990099</c:v>
                </c:pt>
                <c:pt idx="39">
                  <c:v>0.58823529411764708</c:v>
                </c:pt>
                <c:pt idx="40">
                  <c:v>4.5462184873949578</c:v>
                </c:pt>
                <c:pt idx="41">
                  <c:v>4.4344262295081966</c:v>
                </c:pt>
                <c:pt idx="42">
                  <c:v>3.02</c:v>
                </c:pt>
                <c:pt idx="43">
                  <c:v>3.0066666666666668</c:v>
                </c:pt>
                <c:pt idx="44">
                  <c:v>3.61</c:v>
                </c:pt>
                <c:pt idx="45">
                  <c:v>3.6</c:v>
                </c:pt>
                <c:pt idx="46">
                  <c:v>4.4628099173553721</c:v>
                </c:pt>
                <c:pt idx="47">
                  <c:v>4.4262295081967213</c:v>
                </c:pt>
                <c:pt idx="48">
                  <c:v>3.5242718446601944</c:v>
                </c:pt>
                <c:pt idx="49">
                  <c:v>3.5445544554455446</c:v>
                </c:pt>
                <c:pt idx="50">
                  <c:v>4.5546218487394956</c:v>
                </c:pt>
                <c:pt idx="51">
                  <c:v>4.541666666666667</c:v>
                </c:pt>
                <c:pt idx="52">
                  <c:v>9.8425196850393704</c:v>
                </c:pt>
                <c:pt idx="53">
                  <c:v>14.763779527559056</c:v>
                </c:pt>
                <c:pt idx="54">
                  <c:v>19.685039370078741</c:v>
                </c:pt>
                <c:pt idx="55">
                  <c:v>24.606299212598426</c:v>
                </c:pt>
                <c:pt idx="56">
                  <c:v>8.3333333333333339</c:v>
                </c:pt>
                <c:pt idx="57">
                  <c:v>12.5</c:v>
                </c:pt>
                <c:pt idx="58">
                  <c:v>16.666666666666668</c:v>
                </c:pt>
                <c:pt idx="59">
                  <c:v>20.833333333333332</c:v>
                </c:pt>
                <c:pt idx="60">
                  <c:v>6.666666666666667</c:v>
                </c:pt>
                <c:pt idx="61">
                  <c:v>10</c:v>
                </c:pt>
                <c:pt idx="62">
                  <c:v>13.333333333333334</c:v>
                </c:pt>
                <c:pt idx="63">
                  <c:v>16.666666666666668</c:v>
                </c:pt>
                <c:pt idx="64">
                  <c:v>45</c:v>
                </c:pt>
                <c:pt idx="65">
                  <c:v>45</c:v>
                </c:pt>
                <c:pt idx="66">
                  <c:v>45</c:v>
                </c:pt>
                <c:pt idx="67">
                  <c:v>42.857142857142854</c:v>
                </c:pt>
                <c:pt idx="68">
                  <c:v>42.857142857142854</c:v>
                </c:pt>
                <c:pt idx="69">
                  <c:v>42.857142857142854</c:v>
                </c:pt>
                <c:pt idx="70">
                  <c:v>35.526315789473685</c:v>
                </c:pt>
                <c:pt idx="71">
                  <c:v>35.526315789473685</c:v>
                </c:pt>
                <c:pt idx="72">
                  <c:v>35.526315789473685</c:v>
                </c:pt>
                <c:pt idx="73">
                  <c:v>27</c:v>
                </c:pt>
                <c:pt idx="74">
                  <c:v>27</c:v>
                </c:pt>
                <c:pt idx="75">
                  <c:v>22.5</c:v>
                </c:pt>
                <c:pt idx="76">
                  <c:v>22.5</c:v>
                </c:pt>
                <c:pt idx="77">
                  <c:v>18</c:v>
                </c:pt>
                <c:pt idx="78">
                  <c:v>18</c:v>
                </c:pt>
                <c:pt idx="79">
                  <c:v>20.451778709590151</c:v>
                </c:pt>
                <c:pt idx="80">
                  <c:v>20.47670639219935</c:v>
                </c:pt>
                <c:pt idx="81">
                  <c:v>20.543478260869566</c:v>
                </c:pt>
                <c:pt idx="82">
                  <c:v>15.29280873874785</c:v>
                </c:pt>
                <c:pt idx="83">
                  <c:v>15.289715845889372</c:v>
                </c:pt>
                <c:pt idx="84">
                  <c:v>15.22811964951153</c:v>
                </c:pt>
                <c:pt idx="85">
                  <c:v>12.181759587495971</c:v>
                </c:pt>
                <c:pt idx="86">
                  <c:v>12.155317951603827</c:v>
                </c:pt>
                <c:pt idx="87">
                  <c:v>12.188633615477631</c:v>
                </c:pt>
                <c:pt idx="88">
                  <c:v>33.781603012372244</c:v>
                </c:pt>
                <c:pt idx="89">
                  <c:v>33.745298226759807</c:v>
                </c:pt>
                <c:pt idx="90">
                  <c:v>33.457645178476291</c:v>
                </c:pt>
                <c:pt idx="91">
                  <c:v>25.132566283141571</c:v>
                </c:pt>
                <c:pt idx="92">
                  <c:v>25.12</c:v>
                </c:pt>
                <c:pt idx="93">
                  <c:v>25.279259333802958</c:v>
                </c:pt>
                <c:pt idx="94">
                  <c:v>20.160513643659712</c:v>
                </c:pt>
                <c:pt idx="95">
                  <c:v>20.081541290271005</c:v>
                </c:pt>
                <c:pt idx="96">
                  <c:v>20.170226433274451</c:v>
                </c:pt>
                <c:pt idx="97">
                  <c:v>16.777985573069731</c:v>
                </c:pt>
                <c:pt idx="98">
                  <c:v>16.751133635636169</c:v>
                </c:pt>
                <c:pt idx="99">
                  <c:v>16.712128268245625</c:v>
                </c:pt>
                <c:pt idx="100">
                  <c:v>12.583909427913035</c:v>
                </c:pt>
                <c:pt idx="101">
                  <c:v>12.591478696741854</c:v>
                </c:pt>
                <c:pt idx="102">
                  <c:v>12.573831214335769</c:v>
                </c:pt>
                <c:pt idx="103">
                  <c:v>47.197957263808632</c:v>
                </c:pt>
                <c:pt idx="104">
                  <c:v>47.491548343475323</c:v>
                </c:pt>
                <c:pt idx="105">
                  <c:v>47.357065803667744</c:v>
                </c:pt>
                <c:pt idx="106">
                  <c:v>35.478331144560059</c:v>
                </c:pt>
                <c:pt idx="107">
                  <c:v>35.331991951710258</c:v>
                </c:pt>
                <c:pt idx="108">
                  <c:v>35.292935383378556</c:v>
                </c:pt>
                <c:pt idx="109">
                  <c:v>28.229242022345471</c:v>
                </c:pt>
                <c:pt idx="110">
                  <c:v>28.267868641339344</c:v>
                </c:pt>
                <c:pt idx="111">
                  <c:v>28.231511254019292</c:v>
                </c:pt>
                <c:pt idx="112">
                  <c:v>23.518382106743452</c:v>
                </c:pt>
                <c:pt idx="113">
                  <c:v>23.589468027941969</c:v>
                </c:pt>
                <c:pt idx="114">
                  <c:v>23.425827107790823</c:v>
                </c:pt>
                <c:pt idx="115">
                  <c:v>17.574059247397919</c:v>
                </c:pt>
                <c:pt idx="116">
                  <c:v>17.596071947492359</c:v>
                </c:pt>
                <c:pt idx="117">
                  <c:v>17.501370409129418</c:v>
                </c:pt>
                <c:pt idx="118">
                  <c:v>3.8492706645056725</c:v>
                </c:pt>
                <c:pt idx="119">
                  <c:v>3.9110745162618361</c:v>
                </c:pt>
                <c:pt idx="120">
                  <c:v>3.6159100040176777</c:v>
                </c:pt>
                <c:pt idx="121">
                  <c:v>3.629032258064516</c:v>
                </c:pt>
                <c:pt idx="122">
                  <c:v>3.4959414932090329</c:v>
                </c:pt>
                <c:pt idx="123">
                  <c:v>3.4816712021770448</c:v>
                </c:pt>
                <c:pt idx="124">
                  <c:v>3.400226681778785</c:v>
                </c:pt>
                <c:pt idx="125">
                  <c:v>3.4029492226596383</c:v>
                </c:pt>
                <c:pt idx="126">
                  <c:v>10.108833544768645</c:v>
                </c:pt>
                <c:pt idx="127">
                  <c:v>10.135904130682198</c:v>
                </c:pt>
                <c:pt idx="128">
                  <c:v>10.121674020590987</c:v>
                </c:pt>
                <c:pt idx="129">
                  <c:v>3.3164162604894227</c:v>
                </c:pt>
                <c:pt idx="130">
                  <c:v>3.3214231795078253</c:v>
                </c:pt>
                <c:pt idx="131">
                  <c:v>7.6110999396742418</c:v>
                </c:pt>
                <c:pt idx="132">
                  <c:v>7.6084225337956681</c:v>
                </c:pt>
                <c:pt idx="133">
                  <c:v>7.6095697627663847</c:v>
                </c:pt>
              </c:numCache>
            </c:numRef>
          </c:xVal>
          <c:yVal>
            <c:numRef>
              <c:f>[3]Graphs!$B$119:$B$253</c:f>
              <c:numCache>
                <c:formatCode>General</c:formatCode>
                <c:ptCount val="135"/>
                <c:pt idx="0">
                  <c:v>0.91725904218741761</c:v>
                </c:pt>
                <c:pt idx="1">
                  <c:v>0.97785268845547213</c:v>
                </c:pt>
                <c:pt idx="2">
                  <c:v>1.0166713205801823</c:v>
                </c:pt>
                <c:pt idx="3">
                  <c:v>1.0174769558206009</c:v>
                </c:pt>
                <c:pt idx="4">
                  <c:v>0.96481008166374838</c:v>
                </c:pt>
                <c:pt idx="5">
                  <c:v>1.0146724610920443</c:v>
                </c:pt>
                <c:pt idx="6">
                  <c:v>0.8513232639744428</c:v>
                </c:pt>
                <c:pt idx="7">
                  <c:v>0.95083090387945446</c:v>
                </c:pt>
                <c:pt idx="8">
                  <c:v>1.0300704799382059</c:v>
                </c:pt>
                <c:pt idx="9">
                  <c:v>0.99580797630716911</c:v>
                </c:pt>
                <c:pt idx="10">
                  <c:v>0.99020061145197991</c:v>
                </c:pt>
                <c:pt idx="11">
                  <c:v>0.8475015022016702</c:v>
                </c:pt>
                <c:pt idx="12">
                  <c:v>0.85521243398348845</c:v>
                </c:pt>
                <c:pt idx="13">
                  <c:v>0.83418262003307486</c:v>
                </c:pt>
                <c:pt idx="14">
                  <c:v>0.85521243398348845</c:v>
                </c:pt>
                <c:pt idx="15">
                  <c:v>0.77207461278325928</c:v>
                </c:pt>
                <c:pt idx="16">
                  <c:v>0.7697881134364184</c:v>
                </c:pt>
                <c:pt idx="17">
                  <c:v>0.84247402900412183</c:v>
                </c:pt>
                <c:pt idx="18">
                  <c:v>0.87009612831573235</c:v>
                </c:pt>
                <c:pt idx="19">
                  <c:v>1.1268432212303032</c:v>
                </c:pt>
                <c:pt idx="20">
                  <c:v>1.1078247702390744</c:v>
                </c:pt>
                <c:pt idx="21">
                  <c:v>0.91163009081663771</c:v>
                </c:pt>
                <c:pt idx="22">
                  <c:v>0.97362208234546388</c:v>
                </c:pt>
                <c:pt idx="23">
                  <c:v>0.88193968068226591</c:v>
                </c:pt>
                <c:pt idx="24">
                  <c:v>0.78707014396498165</c:v>
                </c:pt>
                <c:pt idx="25">
                  <c:v>0.74462964831605571</c:v>
                </c:pt>
                <c:pt idx="26">
                  <c:v>1.3851454048029184</c:v>
                </c:pt>
                <c:pt idx="27">
                  <c:v>1.2876165113182423</c:v>
                </c:pt>
                <c:pt idx="28">
                  <c:v>1.1978827880874945</c:v>
                </c:pt>
                <c:pt idx="29">
                  <c:v>1.1568827981182246</c:v>
                </c:pt>
                <c:pt idx="30">
                  <c:v>1.092162014773685</c:v>
                </c:pt>
                <c:pt idx="31">
                  <c:v>1.1075306132566556</c:v>
                </c:pt>
                <c:pt idx="32">
                  <c:v>1.0455797423367392</c:v>
                </c:pt>
                <c:pt idx="33">
                  <c:v>1.0093291870279875</c:v>
                </c:pt>
                <c:pt idx="34">
                  <c:v>0.84077120129432381</c:v>
                </c:pt>
                <c:pt idx="35">
                  <c:v>0.87447755157071594</c:v>
                </c:pt>
                <c:pt idx="36">
                  <c:v>0.96362214692631343</c:v>
                </c:pt>
                <c:pt idx="37">
                  <c:v>0.95716821188765189</c:v>
                </c:pt>
                <c:pt idx="38">
                  <c:v>1.039929375373448</c:v>
                </c:pt>
                <c:pt idx="39">
                  <c:v>1.0054475724416583</c:v>
                </c:pt>
                <c:pt idx="40">
                  <c:v>1.0841409537430331</c:v>
                </c:pt>
                <c:pt idx="41">
                  <c:v>1.0279268875942165</c:v>
                </c:pt>
                <c:pt idx="42">
                  <c:v>1.143647787164904</c:v>
                </c:pt>
                <c:pt idx="43">
                  <c:v>1.081107087053826</c:v>
                </c:pt>
                <c:pt idx="44">
                  <c:v>1.195674882903526</c:v>
                </c:pt>
                <c:pt idx="45">
                  <c:v>1.1961263896614334</c:v>
                </c:pt>
                <c:pt idx="46">
                  <c:v>0.98682991520182983</c:v>
                </c:pt>
                <c:pt idx="47">
                  <c:v>0.986270339790984</c:v>
                </c:pt>
                <c:pt idx="48">
                  <c:v>1.4479475695374522</c:v>
                </c:pt>
                <c:pt idx="49">
                  <c:v>1.4887963516206053</c:v>
                </c:pt>
                <c:pt idx="50">
                  <c:v>1.2169766163285427</c:v>
                </c:pt>
                <c:pt idx="51">
                  <c:v>1.1230163059063751</c:v>
                </c:pt>
                <c:pt idx="52">
                  <c:v>0.94110472376171472</c:v>
                </c:pt>
                <c:pt idx="53">
                  <c:v>0.96787697877522005</c:v>
                </c:pt>
                <c:pt idx="54">
                  <c:v>0.92074811649184529</c:v>
                </c:pt>
                <c:pt idx="55">
                  <c:v>0.87678174520350582</c:v>
                </c:pt>
                <c:pt idx="56">
                  <c:v>1.228064258704199</c:v>
                </c:pt>
                <c:pt idx="57">
                  <c:v>1.0985319442541244</c:v>
                </c:pt>
                <c:pt idx="58">
                  <c:v>1.05230422311384</c:v>
                </c:pt>
                <c:pt idx="59">
                  <c:v>0.93284777441089395</c:v>
                </c:pt>
                <c:pt idx="60">
                  <c:v>1.1433443647858197</c:v>
                </c:pt>
                <c:pt idx="61">
                  <c:v>1.0345367541854751</c:v>
                </c:pt>
                <c:pt idx="62">
                  <c:v>1.0563491655581598</c:v>
                </c:pt>
                <c:pt idx="63">
                  <c:v>1.0177694991396591</c:v>
                </c:pt>
                <c:pt idx="64">
                  <c:v>1.0281305704136359</c:v>
                </c:pt>
                <c:pt idx="65">
                  <c:v>1.0009456398070251</c:v>
                </c:pt>
                <c:pt idx="66">
                  <c:v>1.1344586097098648</c:v>
                </c:pt>
                <c:pt idx="67">
                  <c:v>1.0148664819042728</c:v>
                </c:pt>
                <c:pt idx="68">
                  <c:v>1.0399104997855271</c:v>
                </c:pt>
                <c:pt idx="69">
                  <c:v>1.0622541232769782</c:v>
                </c:pt>
                <c:pt idx="70">
                  <c:v>0.97736556782760275</c:v>
                </c:pt>
                <c:pt idx="71">
                  <c:v>0.93111584543495696</c:v>
                </c:pt>
                <c:pt idx="72">
                  <c:v>0.92801895125181899</c:v>
                </c:pt>
                <c:pt idx="73">
                  <c:v>0.85834723380700673</c:v>
                </c:pt>
                <c:pt idx="74">
                  <c:v>0.83184269716222559</c:v>
                </c:pt>
                <c:pt idx="75">
                  <c:v>1.0907933784358415</c:v>
                </c:pt>
                <c:pt idx="76">
                  <c:v>0.88921200699466563</c:v>
                </c:pt>
                <c:pt idx="77">
                  <c:v>0.95363316649193308</c:v>
                </c:pt>
                <c:pt idx="78">
                  <c:v>1.0217890652568922</c:v>
                </c:pt>
                <c:pt idx="79">
                  <c:v>2.0982877089378458</c:v>
                </c:pt>
                <c:pt idx="80">
                  <c:v>1.6556924398528725</c:v>
                </c:pt>
                <c:pt idx="81">
                  <c:v>1.9129802599668224</c:v>
                </c:pt>
                <c:pt idx="82">
                  <c:v>1.209637679507457</c:v>
                </c:pt>
                <c:pt idx="83">
                  <c:v>1.2231403129670606</c:v>
                </c:pt>
                <c:pt idx="84">
                  <c:v>1.3688848408213352</c:v>
                </c:pt>
                <c:pt idx="85">
                  <c:v>1.3593516224859929</c:v>
                </c:pt>
                <c:pt idx="86">
                  <c:v>1.2906827751806056</c:v>
                </c:pt>
                <c:pt idx="87">
                  <c:v>1.0162674921338475</c:v>
                </c:pt>
                <c:pt idx="88">
                  <c:v>1.6153580526089693</c:v>
                </c:pt>
                <c:pt idx="89">
                  <c:v>2.4128703716133288</c:v>
                </c:pt>
                <c:pt idx="90">
                  <c:v>1.591279845527797</c:v>
                </c:pt>
                <c:pt idx="91">
                  <c:v>1.4847598761541816</c:v>
                </c:pt>
                <c:pt idx="92">
                  <c:v>1.1254729717185525</c:v>
                </c:pt>
                <c:pt idx="93">
                  <c:v>1.3544032837924467</c:v>
                </c:pt>
                <c:pt idx="94">
                  <c:v>1.5667217338264392</c:v>
                </c:pt>
                <c:pt idx="95">
                  <c:v>1.4031812021804693</c:v>
                </c:pt>
                <c:pt idx="96">
                  <c:v>1.4030945443552136</c:v>
                </c:pt>
                <c:pt idx="97">
                  <c:v>1.3275733711584332</c:v>
                </c:pt>
                <c:pt idx="98">
                  <c:v>1.2589851778208847</c:v>
                </c:pt>
                <c:pt idx="99">
                  <c:v>1.3336226108374798</c:v>
                </c:pt>
                <c:pt idx="100">
                  <c:v>1.0678076829794465</c:v>
                </c:pt>
                <c:pt idx="101">
                  <c:v>1.0477363007933436</c:v>
                </c:pt>
                <c:pt idx="102">
                  <c:v>1.1012024667108917</c:v>
                </c:pt>
                <c:pt idx="103">
                  <c:v>2.417437862887978</c:v>
                </c:pt>
                <c:pt idx="104">
                  <c:v>1.5014168516137647</c:v>
                </c:pt>
                <c:pt idx="105">
                  <c:v>2.1522863348818237</c:v>
                </c:pt>
                <c:pt idx="106">
                  <c:v>1.6247614225237093</c:v>
                </c:pt>
                <c:pt idx="107">
                  <c:v>1.6898518828626057</c:v>
                </c:pt>
                <c:pt idx="108">
                  <c:v>1.5056627810915122</c:v>
                </c:pt>
                <c:pt idx="109">
                  <c:v>1.4689646940956744</c:v>
                </c:pt>
                <c:pt idx="110">
                  <c:v>1.1495936044794224</c:v>
                </c:pt>
                <c:pt idx="111">
                  <c:v>1.4683001926610408</c:v>
                </c:pt>
                <c:pt idx="112">
                  <c:v>2.2200322184676864</c:v>
                </c:pt>
                <c:pt idx="113">
                  <c:v>1.2460092501100619</c:v>
                </c:pt>
                <c:pt idx="114">
                  <c:v>1.3532762062532833</c:v>
                </c:pt>
                <c:pt idx="115">
                  <c:v>1.135716936198276</c:v>
                </c:pt>
                <c:pt idx="116">
                  <c:v>1.3444762750884751</c:v>
                </c:pt>
                <c:pt idx="117">
                  <c:v>1.1341454335205015</c:v>
                </c:pt>
                <c:pt idx="118">
                  <c:v>1.1345649768134267</c:v>
                </c:pt>
                <c:pt idx="119">
                  <c:v>1.2503496926745554</c:v>
                </c:pt>
                <c:pt idx="120">
                  <c:v>1.1351511241059604</c:v>
                </c:pt>
                <c:pt idx="121">
                  <c:v>1.1895861768567411</c:v>
                </c:pt>
                <c:pt idx="122">
                  <c:v>0.97255360117536727</c:v>
                </c:pt>
                <c:pt idx="123">
                  <c:v>0.94610378299821241</c:v>
                </c:pt>
                <c:pt idx="124">
                  <c:v>0.99403454116328427</c:v>
                </c:pt>
                <c:pt idx="125">
                  <c:v>0.95972133670581761</c:v>
                </c:pt>
                <c:pt idx="126">
                  <c:v>1.3187467354047528</c:v>
                </c:pt>
                <c:pt idx="127">
                  <c:v>1.239191069715964</c:v>
                </c:pt>
                <c:pt idx="128">
                  <c:v>1.2993485286428768</c:v>
                </c:pt>
                <c:pt idx="129">
                  <c:v>0.74543353583675553</c:v>
                </c:pt>
                <c:pt idx="130">
                  <c:v>0.8078387533711695</c:v>
                </c:pt>
                <c:pt idx="131">
                  <c:v>1.1487806685089965</c:v>
                </c:pt>
                <c:pt idx="132">
                  <c:v>1.1515217195994707</c:v>
                </c:pt>
                <c:pt idx="133">
                  <c:v>0.98987902923562388</c:v>
                </c:pt>
                <c:pt idx="134">
                  <c:v>0.9721198842720209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793-4020-8747-D9891A775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9563360"/>
        <c:axId val="409565656"/>
      </c:scatterChart>
      <c:valAx>
        <c:axId val="409563360"/>
        <c:scaling>
          <c:orientation val="minMax"/>
          <c:max val="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ln>
                      <a:solidFill>
                        <a:schemeClr val="tx1"/>
                      </a:solidFill>
                    </a:ln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Length/Diameter  (or Length/Breadth)  Ratio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ln>
                    <a:solidFill>
                      <a:schemeClr val="tx1"/>
                    </a:solidFill>
                  </a:ln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9565656"/>
        <c:crosses val="autoZero"/>
        <c:crossBetween val="midCat"/>
      </c:valAx>
      <c:valAx>
        <c:axId val="409565656"/>
        <c:scaling>
          <c:orientation val="minMax"/>
          <c:max val="2.4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ln>
                      <a:solidFill>
                        <a:schemeClr val="tx1"/>
                      </a:solidFill>
                    </a:ln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Test/EC4  Ratio</a:t>
                </a:r>
              </a:p>
            </c:rich>
          </c:tx>
          <c:layout>
            <c:manualLayout>
              <c:xMode val="edge"/>
              <c:yMode val="edge"/>
              <c:x val="2.0961073830129698E-2"/>
              <c:y val="0.35946512603084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ln>
                    <a:solidFill>
                      <a:schemeClr val="tx1"/>
                    </a:solidFill>
                  </a:ln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9563360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62120373141629537"/>
          <c:y val="0.77958533289847642"/>
          <c:w val="0.34414045607614269"/>
          <c:h val="6.6568513255369721E-2"/>
        </c:manualLayout>
      </c:layout>
      <c:overlay val="0"/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ln>
                <a:solidFill>
                  <a:schemeClr val="tx1"/>
                </a:solidFill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n>
            <a:solidFill>
              <a:schemeClr val="tx1"/>
            </a:solidFill>
          </a:ln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Ratio  Test/EC4, 'k'factor analysis,  versus  Slenderness</a:t>
            </a:r>
          </a:p>
        </c:rich>
      </c:tx>
      <c:layout>
        <c:manualLayout>
          <c:xMode val="edge"/>
          <c:yMode val="edge"/>
          <c:x val="0.2313744253523349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12380456604271"/>
          <c:y val="6.8217626076053167E-2"/>
          <c:w val="0.84868688275519488"/>
          <c:h val="0.80038342889439329"/>
        </c:manualLayout>
      </c:layout>
      <c:scatterChart>
        <c:scatterStyle val="lineMarker"/>
        <c:varyColors val="0"/>
        <c:ser>
          <c:idx val="0"/>
          <c:order val="0"/>
          <c:tx>
            <c:v>Circular no 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2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xVal>
            <c:numRef>
              <c:f>Data!$F$256:$F$366</c:f>
              <c:numCache>
                <c:formatCode>0.000</c:formatCode>
                <c:ptCount val="111"/>
                <c:pt idx="0">
                  <c:v>0.8420897666202023</c:v>
                </c:pt>
                <c:pt idx="1">
                  <c:v>0.63985145900206308</c:v>
                </c:pt>
                <c:pt idx="2">
                  <c:v>0.41936190235774812</c:v>
                </c:pt>
                <c:pt idx="3">
                  <c:v>0.17911778499820946</c:v>
                </c:pt>
                <c:pt idx="4">
                  <c:v>0.17883051689586973</c:v>
                </c:pt>
                <c:pt idx="5">
                  <c:v>0.17878387324020317</c:v>
                </c:pt>
                <c:pt idx="6">
                  <c:v>1.8345829624387213</c:v>
                </c:pt>
                <c:pt idx="7">
                  <c:v>1.8335340121799031</c:v>
                </c:pt>
                <c:pt idx="8">
                  <c:v>1.8311064095539566</c:v>
                </c:pt>
                <c:pt idx="9">
                  <c:v>1.220271516691626</c:v>
                </c:pt>
                <c:pt idx="10">
                  <c:v>1.2218012411057373</c:v>
                </c:pt>
                <c:pt idx="11">
                  <c:v>1.2162900144120266</c:v>
                </c:pt>
                <c:pt idx="12">
                  <c:v>0.81407963423078633</c:v>
                </c:pt>
                <c:pt idx="13">
                  <c:v>0.81538036059468988</c:v>
                </c:pt>
                <c:pt idx="14">
                  <c:v>0.81590519347354851</c:v>
                </c:pt>
                <c:pt idx="15">
                  <c:v>0.62901362355232981</c:v>
                </c:pt>
                <c:pt idx="16">
                  <c:v>0.62985876958045062</c:v>
                </c:pt>
                <c:pt idx="17">
                  <c:v>0.63221745497754689</c:v>
                </c:pt>
                <c:pt idx="18">
                  <c:v>0.42748159322904172</c:v>
                </c:pt>
                <c:pt idx="19">
                  <c:v>0.42730808393369635</c:v>
                </c:pt>
                <c:pt idx="20">
                  <c:v>0.42764215087185109</c:v>
                </c:pt>
                <c:pt idx="21">
                  <c:v>0.21643008001946282</c:v>
                </c:pt>
                <c:pt idx="22">
                  <c:v>0.21570157444825469</c:v>
                </c:pt>
                <c:pt idx="23">
                  <c:v>0.21632738295806039</c:v>
                </c:pt>
                <c:pt idx="24">
                  <c:v>0.13366050116991715</c:v>
                </c:pt>
                <c:pt idx="25">
                  <c:v>0.22276750194986195</c:v>
                </c:pt>
                <c:pt idx="26">
                  <c:v>0.21329596759109082</c:v>
                </c:pt>
                <c:pt idx="27">
                  <c:v>0.20722059251695876</c:v>
                </c:pt>
                <c:pt idx="28">
                  <c:v>0.15284514525479009</c:v>
                </c:pt>
                <c:pt idx="29">
                  <c:v>0.23450693823259178</c:v>
                </c:pt>
                <c:pt idx="30">
                  <c:v>0.77425720158117717</c:v>
                </c:pt>
                <c:pt idx="31">
                  <c:v>0.37252083799255031</c:v>
                </c:pt>
                <c:pt idx="32">
                  <c:v>0.37252083799255031</c:v>
                </c:pt>
                <c:pt idx="33">
                  <c:v>1.2417361266418343</c:v>
                </c:pt>
                <c:pt idx="34">
                  <c:v>0.27763712831002796</c:v>
                </c:pt>
                <c:pt idx="35">
                  <c:v>0.27763712831002796</c:v>
                </c:pt>
                <c:pt idx="36">
                  <c:v>0.92545709436675994</c:v>
                </c:pt>
                <c:pt idx="37">
                  <c:v>0.38504344188948292</c:v>
                </c:pt>
                <c:pt idx="38">
                  <c:v>0.57727390455745464</c:v>
                </c:pt>
                <c:pt idx="39">
                  <c:v>0.86620211511295164</c:v>
                </c:pt>
                <c:pt idx="40">
                  <c:v>1.1548390673916791</c:v>
                </c:pt>
                <c:pt idx="41">
                  <c:v>1.4434760196704064</c:v>
                </c:pt>
                <c:pt idx="42">
                  <c:v>0.55440883790323348</c:v>
                </c:pt>
                <c:pt idx="43">
                  <c:v>0.55440883790323348</c:v>
                </c:pt>
                <c:pt idx="44">
                  <c:v>0.92401472983872235</c:v>
                </c:pt>
                <c:pt idx="45">
                  <c:v>0.92401472983872235</c:v>
                </c:pt>
                <c:pt idx="46">
                  <c:v>1.8480294596774447</c:v>
                </c:pt>
                <c:pt idx="47">
                  <c:v>1.8480294596774447</c:v>
                </c:pt>
                <c:pt idx="48">
                  <c:v>0.23776094792202768</c:v>
                </c:pt>
                <c:pt idx="49">
                  <c:v>0.25227054995077303</c:v>
                </c:pt>
                <c:pt idx="50">
                  <c:v>0.39991527860016579</c:v>
                </c:pt>
                <c:pt idx="51">
                  <c:v>0.59987291790024866</c:v>
                </c:pt>
                <c:pt idx="52">
                  <c:v>0.79983055720033158</c:v>
                </c:pt>
                <c:pt idx="53">
                  <c:v>0.99978819650041451</c:v>
                </c:pt>
                <c:pt idx="54">
                  <c:v>0.36140192548121203</c:v>
                </c:pt>
                <c:pt idx="55">
                  <c:v>0.54210288822181796</c:v>
                </c:pt>
                <c:pt idx="56">
                  <c:v>0.72280385096242405</c:v>
                </c:pt>
                <c:pt idx="57">
                  <c:v>0.90350481370302993</c:v>
                </c:pt>
                <c:pt idx="58">
                  <c:v>0.33641474035142871</c:v>
                </c:pt>
                <c:pt idx="59">
                  <c:v>0.50462211052714312</c:v>
                </c:pt>
                <c:pt idx="60">
                  <c:v>0.67282948070285742</c:v>
                </c:pt>
                <c:pt idx="61">
                  <c:v>0.84103685087857183</c:v>
                </c:pt>
                <c:pt idx="62">
                  <c:v>0.31566335701588971</c:v>
                </c:pt>
                <c:pt idx="63">
                  <c:v>0.47349503552383454</c:v>
                </c:pt>
                <c:pt idx="64">
                  <c:v>0.63132671403177942</c:v>
                </c:pt>
                <c:pt idx="65">
                  <c:v>0.74470368645921148</c:v>
                </c:pt>
                <c:pt idx="66">
                  <c:v>0.28333501102719455</c:v>
                </c:pt>
                <c:pt idx="67">
                  <c:v>0.42500251654079174</c:v>
                </c:pt>
                <c:pt idx="68">
                  <c:v>0.5666700220543891</c:v>
                </c:pt>
                <c:pt idx="69">
                  <c:v>0.70499998277308285</c:v>
                </c:pt>
                <c:pt idx="70">
                  <c:v>0.23728801087028797</c:v>
                </c:pt>
                <c:pt idx="71">
                  <c:v>0.3537328034827853</c:v>
                </c:pt>
                <c:pt idx="72">
                  <c:v>0.47164373797704695</c:v>
                </c:pt>
                <c:pt idx="73">
                  <c:v>0.58712772655999534</c:v>
                </c:pt>
                <c:pt idx="74">
                  <c:v>0.20940447920439456</c:v>
                </c:pt>
                <c:pt idx="75">
                  <c:v>0.27920597227252608</c:v>
                </c:pt>
                <c:pt idx="76">
                  <c:v>0.32168168789884172</c:v>
                </c:pt>
                <c:pt idx="77">
                  <c:v>0.3222488319877147</c:v>
                </c:pt>
                <c:pt idx="78">
                  <c:v>0.32308676108129208</c:v>
                </c:pt>
                <c:pt idx="79">
                  <c:v>0.30931361242368205</c:v>
                </c:pt>
                <c:pt idx="80">
                  <c:v>0.31043598799757882</c:v>
                </c:pt>
                <c:pt idx="81">
                  <c:v>0.31023968360178811</c:v>
                </c:pt>
                <c:pt idx="82">
                  <c:v>0.3067402062880254</c:v>
                </c:pt>
                <c:pt idx="83">
                  <c:v>0.61599721273610841</c:v>
                </c:pt>
                <c:pt idx="84">
                  <c:v>0.81518743254380999</c:v>
                </c:pt>
                <c:pt idx="85">
                  <c:v>0.81833630516753297</c:v>
                </c:pt>
                <c:pt idx="86">
                  <c:v>0.28082375597782133</c:v>
                </c:pt>
                <c:pt idx="87" formatCode="General">
                  <c:v>0.191</c:v>
                </c:pt>
                <c:pt idx="88" formatCode="General">
                  <c:v>0.17499999999999999</c:v>
                </c:pt>
                <c:pt idx="89" formatCode="General">
                  <c:v>0.17599999999999999</c:v>
                </c:pt>
                <c:pt idx="90" formatCode="General">
                  <c:v>0.11</c:v>
                </c:pt>
                <c:pt idx="91" formatCode="General">
                  <c:v>0.13700000000000001</c:v>
                </c:pt>
                <c:pt idx="92" formatCode="General">
                  <c:v>0.13600000000000001</c:v>
                </c:pt>
                <c:pt idx="93" formatCode="General">
                  <c:v>0.13800000000000001</c:v>
                </c:pt>
                <c:pt idx="94" formatCode="General">
                  <c:v>0.13800000000000001</c:v>
                </c:pt>
                <c:pt idx="95" formatCode="General">
                  <c:v>0.13300000000000001</c:v>
                </c:pt>
                <c:pt idx="96" formatCode="General">
                  <c:v>0.16500000000000001</c:v>
                </c:pt>
                <c:pt idx="97" formatCode="General">
                  <c:v>0.152</c:v>
                </c:pt>
                <c:pt idx="98" formatCode="General">
                  <c:v>0.14399999999999999</c:v>
                </c:pt>
                <c:pt idx="99" formatCode="General">
                  <c:v>0.184</c:v>
                </c:pt>
                <c:pt idx="100" formatCode="General">
                  <c:v>0.184</c:v>
                </c:pt>
                <c:pt idx="101" formatCode="General">
                  <c:v>0.184</c:v>
                </c:pt>
                <c:pt idx="102" formatCode="General">
                  <c:v>0.184</c:v>
                </c:pt>
                <c:pt idx="103" formatCode="General">
                  <c:v>0.159</c:v>
                </c:pt>
                <c:pt idx="104" formatCode="General">
                  <c:v>0.16700000000000001</c:v>
                </c:pt>
                <c:pt idx="105" formatCode="General">
                  <c:v>0.151</c:v>
                </c:pt>
                <c:pt idx="106" formatCode="General">
                  <c:v>0.122</c:v>
                </c:pt>
                <c:pt idx="107" formatCode="General">
                  <c:v>0.129</c:v>
                </c:pt>
                <c:pt idx="108" formatCode="General">
                  <c:v>0.151</c:v>
                </c:pt>
                <c:pt idx="109" formatCode="General">
                  <c:v>0.122</c:v>
                </c:pt>
                <c:pt idx="110" formatCode="General">
                  <c:v>0.126</c:v>
                </c:pt>
              </c:numCache>
            </c:numRef>
          </c:xVal>
          <c:yVal>
            <c:numRef>
              <c:f>Data!$C$256:$C$366</c:f>
              <c:numCache>
                <c:formatCode>0.00</c:formatCode>
                <c:ptCount val="111"/>
                <c:pt idx="0">
                  <c:v>0.98159420631707051</c:v>
                </c:pt>
                <c:pt idx="1">
                  <c:v>0.97832775519470694</c:v>
                </c:pt>
                <c:pt idx="2">
                  <c:v>1.1367685974112471</c:v>
                </c:pt>
                <c:pt idx="3">
                  <c:v>1.0157020767547671</c:v>
                </c:pt>
                <c:pt idx="4">
                  <c:v>1.0208983413261177</c:v>
                </c:pt>
                <c:pt idx="5">
                  <c:v>1.0673695704610073</c:v>
                </c:pt>
                <c:pt idx="6">
                  <c:v>1.5626382364671483</c:v>
                </c:pt>
                <c:pt idx="7">
                  <c:v>1.2094241433019504</c:v>
                </c:pt>
                <c:pt idx="8">
                  <c:v>1.0993521488665376</c:v>
                </c:pt>
                <c:pt idx="9">
                  <c:v>1.0611456047033034</c:v>
                </c:pt>
                <c:pt idx="10">
                  <c:v>1.081427861872462</c:v>
                </c:pt>
                <c:pt idx="11">
                  <c:v>1.0889931350229345</c:v>
                </c:pt>
                <c:pt idx="12">
                  <c:v>0.95417791571832644</c:v>
                </c:pt>
                <c:pt idx="13">
                  <c:v>1.0676740029392504</c:v>
                </c:pt>
                <c:pt idx="14">
                  <c:v>1.0680921950363158</c:v>
                </c:pt>
                <c:pt idx="15">
                  <c:v>0.99252418610120752</c:v>
                </c:pt>
                <c:pt idx="16">
                  <c:v>0.9935521144628241</c:v>
                </c:pt>
                <c:pt idx="17">
                  <c:v>1.1244015971385457</c:v>
                </c:pt>
                <c:pt idx="18">
                  <c:v>1.1062011464281756</c:v>
                </c:pt>
                <c:pt idx="19">
                  <c:v>1.0951791215827997</c:v>
                </c:pt>
                <c:pt idx="20">
                  <c:v>1.1352304125221604</c:v>
                </c:pt>
                <c:pt idx="21">
                  <c:v>1.1108414572072616</c:v>
                </c:pt>
                <c:pt idx="22">
                  <c:v>1.0931590316801891</c:v>
                </c:pt>
                <c:pt idx="23">
                  <c:v>1.1575028983479443</c:v>
                </c:pt>
                <c:pt idx="24">
                  <c:v>1.0633729748277148</c:v>
                </c:pt>
                <c:pt idx="25">
                  <c:v>1.0584330595851204</c:v>
                </c:pt>
                <c:pt idx="26">
                  <c:v>1.1965531373151135</c:v>
                </c:pt>
                <c:pt idx="27">
                  <c:v>1.1598657595326416</c:v>
                </c:pt>
                <c:pt idx="28">
                  <c:v>1.0843079367172781</c:v>
                </c:pt>
                <c:pt idx="29">
                  <c:v>1.2370572158890625</c:v>
                </c:pt>
                <c:pt idx="30">
                  <c:v>1.3148326364003868</c:v>
                </c:pt>
                <c:pt idx="31">
                  <c:v>1.0385515764403124</c:v>
                </c:pt>
                <c:pt idx="32">
                  <c:v>0.88551263393237012</c:v>
                </c:pt>
                <c:pt idx="33">
                  <c:v>1.3107078600393525</c:v>
                </c:pt>
                <c:pt idx="34">
                  <c:v>1.0594671856693423</c:v>
                </c:pt>
                <c:pt idx="35">
                  <c:v>1.114124639946211</c:v>
                </c:pt>
                <c:pt idx="36">
                  <c:v>1.2937502977384505</c:v>
                </c:pt>
                <c:pt idx="37">
                  <c:v>0.8418030992944302</c:v>
                </c:pt>
                <c:pt idx="38">
                  <c:v>0.87643189179834469</c:v>
                </c:pt>
                <c:pt idx="39">
                  <c:v>0.87097902064935728</c:v>
                </c:pt>
                <c:pt idx="40">
                  <c:v>1.0459092262744167</c:v>
                </c:pt>
                <c:pt idx="41">
                  <c:v>1.1281148814670736</c:v>
                </c:pt>
                <c:pt idx="42">
                  <c:v>1.2448589684654647</c:v>
                </c:pt>
                <c:pt idx="43">
                  <c:v>1.1455040273203336</c:v>
                </c:pt>
                <c:pt idx="44">
                  <c:v>1.3385742013675379</c:v>
                </c:pt>
                <c:pt idx="45">
                  <c:v>1.1216277762285876</c:v>
                </c:pt>
                <c:pt idx="46">
                  <c:v>1.1844295880780291</c:v>
                </c:pt>
                <c:pt idx="47">
                  <c:v>1.3057513688012994</c:v>
                </c:pt>
                <c:pt idx="48">
                  <c:v>0.98636435141154932</c:v>
                </c:pt>
                <c:pt idx="49">
                  <c:v>1.2498970707076935</c:v>
                </c:pt>
                <c:pt idx="50">
                  <c:v>1.1303918452818917</c:v>
                </c:pt>
                <c:pt idx="51">
                  <c:v>1.0333813032279295</c:v>
                </c:pt>
                <c:pt idx="52">
                  <c:v>1.0617139391206674</c:v>
                </c:pt>
                <c:pt idx="53">
                  <c:v>1.1364184097515115</c:v>
                </c:pt>
                <c:pt idx="54">
                  <c:v>1.0727407692926918</c:v>
                </c:pt>
                <c:pt idx="55">
                  <c:v>1.0708181577713867</c:v>
                </c:pt>
                <c:pt idx="56">
                  <c:v>0.98312280333971014</c:v>
                </c:pt>
                <c:pt idx="57">
                  <c:v>1.0034561338549657</c:v>
                </c:pt>
                <c:pt idx="58">
                  <c:v>1.0380184954324085</c:v>
                </c:pt>
                <c:pt idx="59">
                  <c:v>0.99461546890038743</c:v>
                </c:pt>
                <c:pt idx="60">
                  <c:v>0.98373417517884276</c:v>
                </c:pt>
                <c:pt idx="61">
                  <c:v>0.94829530676747065</c:v>
                </c:pt>
                <c:pt idx="62">
                  <c:v>1.1861301406518203</c:v>
                </c:pt>
                <c:pt idx="63">
                  <c:v>1.0824650779110989</c:v>
                </c:pt>
                <c:pt idx="64">
                  <c:v>1.101324337456933</c:v>
                </c:pt>
                <c:pt idx="65">
                  <c:v>1.0911443902219222</c:v>
                </c:pt>
                <c:pt idx="66">
                  <c:v>1.1492243337877737</c:v>
                </c:pt>
                <c:pt idx="67">
                  <c:v>1.1082643047523602</c:v>
                </c:pt>
                <c:pt idx="68">
                  <c:v>1.0658637130729405</c:v>
                </c:pt>
                <c:pt idx="69">
                  <c:v>1.1459674481329774</c:v>
                </c:pt>
                <c:pt idx="70">
                  <c:v>1.1658885829216086</c:v>
                </c:pt>
                <c:pt idx="71">
                  <c:v>1.0984331877873914</c:v>
                </c:pt>
                <c:pt idx="72">
                  <c:v>1.1546618526455557</c:v>
                </c:pt>
                <c:pt idx="73">
                  <c:v>1.0871301766413715</c:v>
                </c:pt>
                <c:pt idx="74">
                  <c:v>1.1650872612711483</c:v>
                </c:pt>
                <c:pt idx="75">
                  <c:v>1.2653642650236114</c:v>
                </c:pt>
                <c:pt idx="76">
                  <c:v>1.0235458954062435</c:v>
                </c:pt>
                <c:pt idx="77">
                  <c:v>1.0402503487879915</c:v>
                </c:pt>
                <c:pt idx="78">
                  <c:v>1.0588138871126673</c:v>
                </c:pt>
                <c:pt idx="79">
                  <c:v>1.0741549783789006</c:v>
                </c:pt>
                <c:pt idx="80">
                  <c:v>1.0720087240328635</c:v>
                </c:pt>
                <c:pt idx="81">
                  <c:v>1.0756334985635549</c:v>
                </c:pt>
                <c:pt idx="82">
                  <c:v>1.0751893603355056</c:v>
                </c:pt>
                <c:pt idx="83">
                  <c:v>0.90075932558039318</c:v>
                </c:pt>
                <c:pt idx="84">
                  <c:v>1.057141198134498</c:v>
                </c:pt>
                <c:pt idx="85">
                  <c:v>0.82812032765439403</c:v>
                </c:pt>
                <c:pt idx="86">
                  <c:v>1.2076789780464534</c:v>
                </c:pt>
                <c:pt idx="87">
                  <c:v>1.1100000000000001</c:v>
                </c:pt>
                <c:pt idx="88">
                  <c:v>0.76</c:v>
                </c:pt>
                <c:pt idx="89">
                  <c:v>0.59299999999999997</c:v>
                </c:pt>
                <c:pt idx="90">
                  <c:v>1.04</c:v>
                </c:pt>
                <c:pt idx="91">
                  <c:v>0.998</c:v>
                </c:pt>
                <c:pt idx="92">
                  <c:v>0.87</c:v>
                </c:pt>
                <c:pt idx="93">
                  <c:v>1.1299999999999999</c:v>
                </c:pt>
                <c:pt idx="94">
                  <c:v>1.1200000000000001</c:v>
                </c:pt>
                <c:pt idx="95">
                  <c:v>1.1200000000000001</c:v>
                </c:pt>
                <c:pt idx="96">
                  <c:v>1.0900000000000001</c:v>
                </c:pt>
                <c:pt idx="97">
                  <c:v>1.0900000000000001</c:v>
                </c:pt>
                <c:pt idx="98">
                  <c:v>1.08</c:v>
                </c:pt>
                <c:pt idx="99">
                  <c:v>1.1000000000000001</c:v>
                </c:pt>
                <c:pt idx="100">
                  <c:v>1.06</c:v>
                </c:pt>
                <c:pt idx="101">
                  <c:v>1.08</c:v>
                </c:pt>
                <c:pt idx="102">
                  <c:v>1.1499999999999999</c:v>
                </c:pt>
                <c:pt idx="103">
                  <c:v>1.1299999999999999</c:v>
                </c:pt>
                <c:pt idx="104">
                  <c:v>1.08</c:v>
                </c:pt>
                <c:pt idx="105">
                  <c:v>1.18</c:v>
                </c:pt>
                <c:pt idx="106">
                  <c:v>1.05</c:v>
                </c:pt>
                <c:pt idx="107">
                  <c:v>1.03</c:v>
                </c:pt>
                <c:pt idx="108">
                  <c:v>0.99</c:v>
                </c:pt>
                <c:pt idx="109">
                  <c:v>1.17</c:v>
                </c:pt>
                <c:pt idx="110" formatCode="General">
                  <c:v>1.17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379-4913-9FEB-526C535880AA}"/>
            </c:ext>
          </c:extLst>
        </c:ser>
        <c:ser>
          <c:idx val="1"/>
          <c:order val="1"/>
          <c:tx>
            <c:v>Circular with Moment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2"/>
                </a:solidFill>
                <a:prstDash val="dash"/>
              </a:ln>
              <a:effectLst/>
            </c:spPr>
            <c:trendlineType val="linear"/>
            <c:dispRSqr val="0"/>
            <c:dispEq val="0"/>
          </c:trendline>
          <c:xVal>
            <c:numRef>
              <c:f>Data!$F$141:$F$254</c:f>
              <c:numCache>
                <c:formatCode>0.000</c:formatCode>
                <c:ptCount val="114"/>
                <c:pt idx="0">
                  <c:v>0.17727237494830203</c:v>
                </c:pt>
                <c:pt idx="1">
                  <c:v>0.17727237494830203</c:v>
                </c:pt>
                <c:pt idx="2">
                  <c:v>0.17727237494830203</c:v>
                </c:pt>
                <c:pt idx="3">
                  <c:v>0.17727237494830203</c:v>
                </c:pt>
                <c:pt idx="4">
                  <c:v>0.17727237494830203</c:v>
                </c:pt>
                <c:pt idx="5">
                  <c:v>0.17727237494830203</c:v>
                </c:pt>
                <c:pt idx="6">
                  <c:v>0.39348718427459434</c:v>
                </c:pt>
                <c:pt idx="7">
                  <c:v>0.39348718427459434</c:v>
                </c:pt>
                <c:pt idx="8">
                  <c:v>0.39348718427459434</c:v>
                </c:pt>
                <c:pt idx="9">
                  <c:v>0.39348718427459434</c:v>
                </c:pt>
                <c:pt idx="10">
                  <c:v>0.39348718427459434</c:v>
                </c:pt>
                <c:pt idx="11">
                  <c:v>0.39348718427459434</c:v>
                </c:pt>
                <c:pt idx="12">
                  <c:v>0.51483267843362979</c:v>
                </c:pt>
                <c:pt idx="13">
                  <c:v>0.51483267843362979</c:v>
                </c:pt>
                <c:pt idx="14">
                  <c:v>0.51483267843362979</c:v>
                </c:pt>
                <c:pt idx="15">
                  <c:v>0.5157073890939593</c:v>
                </c:pt>
                <c:pt idx="16">
                  <c:v>0.5157073890939593</c:v>
                </c:pt>
                <c:pt idx="17">
                  <c:v>0.51483267843362979</c:v>
                </c:pt>
                <c:pt idx="18">
                  <c:v>0.71898549829123026</c:v>
                </c:pt>
                <c:pt idx="19">
                  <c:v>0.72180884644259946</c:v>
                </c:pt>
                <c:pt idx="20">
                  <c:v>0.53863796527503549</c:v>
                </c:pt>
                <c:pt idx="21">
                  <c:v>0.5486523188316178</c:v>
                </c:pt>
                <c:pt idx="22">
                  <c:v>0.34780864860924099</c:v>
                </c:pt>
                <c:pt idx="23">
                  <c:v>0.34780864860924099</c:v>
                </c:pt>
                <c:pt idx="24">
                  <c:v>0.34780864860924099</c:v>
                </c:pt>
                <c:pt idx="25">
                  <c:v>0.5204054216033005</c:v>
                </c:pt>
                <c:pt idx="26">
                  <c:v>0.5204054216033005</c:v>
                </c:pt>
                <c:pt idx="27">
                  <c:v>0.19252172094474146</c:v>
                </c:pt>
                <c:pt idx="28">
                  <c:v>0.19252172094474146</c:v>
                </c:pt>
                <c:pt idx="29">
                  <c:v>0.19252172094474146</c:v>
                </c:pt>
                <c:pt idx="30">
                  <c:v>0.38504344188948292</c:v>
                </c:pt>
                <c:pt idx="31">
                  <c:v>0.38504344188948292</c:v>
                </c:pt>
                <c:pt idx="32">
                  <c:v>0.38504344188948292</c:v>
                </c:pt>
                <c:pt idx="33">
                  <c:v>0.57727390455745464</c:v>
                </c:pt>
                <c:pt idx="34">
                  <c:v>0.57727390455745464</c:v>
                </c:pt>
                <c:pt idx="35">
                  <c:v>0.57727390455745464</c:v>
                </c:pt>
                <c:pt idx="36">
                  <c:v>0.86620211511295164</c:v>
                </c:pt>
                <c:pt idx="37">
                  <c:v>0.86620211511295164</c:v>
                </c:pt>
                <c:pt idx="38">
                  <c:v>0.86620211511295164</c:v>
                </c:pt>
                <c:pt idx="39">
                  <c:v>1.1548390673916791</c:v>
                </c:pt>
                <c:pt idx="40">
                  <c:v>1.1548390673916791</c:v>
                </c:pt>
                <c:pt idx="41">
                  <c:v>1.1548390673916791</c:v>
                </c:pt>
                <c:pt idx="42">
                  <c:v>1.4434760196704064</c:v>
                </c:pt>
                <c:pt idx="43">
                  <c:v>1.4434760196704064</c:v>
                </c:pt>
                <c:pt idx="44">
                  <c:v>1.4434760196704064</c:v>
                </c:pt>
                <c:pt idx="45">
                  <c:v>0.92401472983872235</c:v>
                </c:pt>
                <c:pt idx="46">
                  <c:v>0.92401472983872235</c:v>
                </c:pt>
                <c:pt idx="47">
                  <c:v>0.92401472983872235</c:v>
                </c:pt>
                <c:pt idx="48">
                  <c:v>0.92401472983872235</c:v>
                </c:pt>
                <c:pt idx="49">
                  <c:v>0.28109578422127851</c:v>
                </c:pt>
                <c:pt idx="50">
                  <c:v>0.23776094792202768</c:v>
                </c:pt>
                <c:pt idx="51">
                  <c:v>0.21278840523350964</c:v>
                </c:pt>
                <c:pt idx="52">
                  <c:v>0.20422661125148364</c:v>
                </c:pt>
                <c:pt idx="53">
                  <c:v>0.31562348268570234</c:v>
                </c:pt>
                <c:pt idx="54">
                  <c:v>0.27339203313629679</c:v>
                </c:pt>
                <c:pt idx="55">
                  <c:v>0.24988194886715903</c:v>
                </c:pt>
                <c:pt idx="56">
                  <c:v>0.25227054995077303</c:v>
                </c:pt>
                <c:pt idx="57">
                  <c:v>0.21282966519611088</c:v>
                </c:pt>
                <c:pt idx="58">
                  <c:v>0.29173494128378774</c:v>
                </c:pt>
                <c:pt idx="59">
                  <c:v>0.29173494128378774</c:v>
                </c:pt>
                <c:pt idx="60">
                  <c:v>0.6764603951017828</c:v>
                </c:pt>
                <c:pt idx="61">
                  <c:v>0.68010708186783009</c:v>
                </c:pt>
                <c:pt idx="62">
                  <c:v>1.094006029814204</c:v>
                </c:pt>
                <c:pt idx="63">
                  <c:v>1.094006029814204</c:v>
                </c:pt>
                <c:pt idx="64">
                  <c:v>1.6045421770608326</c:v>
                </c:pt>
                <c:pt idx="65">
                  <c:v>1.6045421770608326</c:v>
                </c:pt>
                <c:pt idx="66">
                  <c:v>0.29173494128378774</c:v>
                </c:pt>
                <c:pt idx="67">
                  <c:v>0.29173494128378774</c:v>
                </c:pt>
                <c:pt idx="68">
                  <c:v>0.6764603951017828</c:v>
                </c:pt>
                <c:pt idx="69">
                  <c:v>0.6782837384848065</c:v>
                </c:pt>
                <c:pt idx="70">
                  <c:v>1.094006029814204</c:v>
                </c:pt>
                <c:pt idx="71">
                  <c:v>1.094006029814204</c:v>
                </c:pt>
                <c:pt idx="72">
                  <c:v>1.6045421770608326</c:v>
                </c:pt>
                <c:pt idx="73">
                  <c:v>1.6045421770608326</c:v>
                </c:pt>
                <c:pt idx="74">
                  <c:v>0.90900574120316369</c:v>
                </c:pt>
                <c:pt idx="75">
                  <c:v>0.91826597529129794</c:v>
                </c:pt>
                <c:pt idx="76">
                  <c:v>1.0641697149880449</c:v>
                </c:pt>
                <c:pt idx="77">
                  <c:v>1.0888179593444309</c:v>
                </c:pt>
                <c:pt idx="78">
                  <c:v>1.1832693784539441</c:v>
                </c:pt>
                <c:pt idx="79">
                  <c:v>1.1734195778255327</c:v>
                </c:pt>
                <c:pt idx="80">
                  <c:v>1.3848069833512766</c:v>
                </c:pt>
                <c:pt idx="81">
                  <c:v>1.3646226381856139</c:v>
                </c:pt>
                <c:pt idx="82">
                  <c:v>1.599412749524761</c:v>
                </c:pt>
                <c:pt idx="83">
                  <c:v>1.6461665230596561</c:v>
                </c:pt>
                <c:pt idx="84">
                  <c:v>1.7316056975922847</c:v>
                </c:pt>
                <c:pt idx="85">
                  <c:v>1.7084675388165877</c:v>
                </c:pt>
                <c:pt idx="86">
                  <c:v>0.89945159631851679</c:v>
                </c:pt>
                <c:pt idx="87">
                  <c:v>0.88206538097481113</c:v>
                </c:pt>
                <c:pt idx="88">
                  <c:v>1.0150865858328282</c:v>
                </c:pt>
                <c:pt idx="89">
                  <c:v>0.98605305109866148</c:v>
                </c:pt>
                <c:pt idx="90">
                  <c:v>1.0745647718443898</c:v>
                </c:pt>
                <c:pt idx="91">
                  <c:v>1.0343175897012122</c:v>
                </c:pt>
                <c:pt idx="92">
                  <c:v>1.3148626718869634</c:v>
                </c:pt>
                <c:pt idx="93">
                  <c:v>1.3194315704342625</c:v>
                </c:pt>
                <c:pt idx="94">
                  <c:v>1.4750515633204906</c:v>
                </c:pt>
                <c:pt idx="95">
                  <c:v>1.4779067753448074</c:v>
                </c:pt>
                <c:pt idx="96">
                  <c:v>1.5393713380822363</c:v>
                </c:pt>
                <c:pt idx="97">
                  <c:v>1.5833633522666852</c:v>
                </c:pt>
                <c:pt idx="98">
                  <c:v>1.2969274269203823</c:v>
                </c:pt>
                <c:pt idx="99">
                  <c:v>1.3317165468139676</c:v>
                </c:pt>
                <c:pt idx="100">
                  <c:v>1.3704919130731346</c:v>
                </c:pt>
                <c:pt idx="101">
                  <c:v>1.3353290802122779</c:v>
                </c:pt>
                <c:pt idx="102">
                  <c:v>1.0287440752215478</c:v>
                </c:pt>
                <c:pt idx="103">
                  <c:v>0.98637365034666757</c:v>
                </c:pt>
                <c:pt idx="104">
                  <c:v>1.0145613007015921</c:v>
                </c:pt>
                <c:pt idx="105">
                  <c:v>1.0643516748785329</c:v>
                </c:pt>
                <c:pt idx="106">
                  <c:v>0.61301797859121099</c:v>
                </c:pt>
                <c:pt idx="107">
                  <c:v>0.61352275399595613</c:v>
                </c:pt>
                <c:pt idx="108">
                  <c:v>0.74204666204143555</c:v>
                </c:pt>
                <c:pt idx="109">
                  <c:v>0.76810458090480682</c:v>
                </c:pt>
                <c:pt idx="110">
                  <c:v>0.8087923439490452</c:v>
                </c:pt>
                <c:pt idx="111">
                  <c:v>0.75644548443351955</c:v>
                </c:pt>
                <c:pt idx="112">
                  <c:v>0.8217424207982541</c:v>
                </c:pt>
                <c:pt idx="113">
                  <c:v>1.0671837816378731</c:v>
                </c:pt>
              </c:numCache>
            </c:numRef>
          </c:xVal>
          <c:yVal>
            <c:numRef>
              <c:f>Data!$C$141:$C$254</c:f>
              <c:numCache>
                <c:formatCode>0.00</c:formatCode>
                <c:ptCount val="114"/>
                <c:pt idx="0">
                  <c:v>1.2108731466227347</c:v>
                </c:pt>
                <c:pt idx="1">
                  <c:v>1.2389885807504077</c:v>
                </c:pt>
                <c:pt idx="2">
                  <c:v>1.3205537806176784</c:v>
                </c:pt>
                <c:pt idx="3">
                  <c:v>1.3258785942492013</c:v>
                </c:pt>
                <c:pt idx="4">
                  <c:v>1.475991649269311</c:v>
                </c:pt>
                <c:pt idx="5">
                  <c:v>1.3298538622129437</c:v>
                </c:pt>
                <c:pt idx="6">
                  <c:v>1.3704396632366698</c:v>
                </c:pt>
                <c:pt idx="7">
                  <c:v>1.3386342376052385</c:v>
                </c:pt>
                <c:pt idx="8">
                  <c:v>1.2477168949771689</c:v>
                </c:pt>
                <c:pt idx="9">
                  <c:v>1.3093607305936072</c:v>
                </c:pt>
                <c:pt idx="10">
                  <c:v>1.2962138084632517</c:v>
                </c:pt>
                <c:pt idx="11">
                  <c:v>1.265033407572383</c:v>
                </c:pt>
                <c:pt idx="12">
                  <c:v>1.2628865979381443</c:v>
                </c:pt>
                <c:pt idx="13">
                  <c:v>1.1917525773195876</c:v>
                </c:pt>
                <c:pt idx="14">
                  <c:v>1.2829131652661065</c:v>
                </c:pt>
                <c:pt idx="15">
                  <c:v>1.2549019607843137</c:v>
                </c:pt>
                <c:pt idx="16">
                  <c:v>1.1466346153846154</c:v>
                </c:pt>
                <c:pt idx="17">
                  <c:v>1.2379807692307692</c:v>
                </c:pt>
                <c:pt idx="18">
                  <c:v>1.1939252336448598</c:v>
                </c:pt>
                <c:pt idx="19">
                  <c:v>1.2676709154113557</c:v>
                </c:pt>
                <c:pt idx="20">
                  <c:v>1.1927877947295422</c:v>
                </c:pt>
                <c:pt idx="21">
                  <c:v>1.214190093708166</c:v>
                </c:pt>
                <c:pt idx="22">
                  <c:v>1.2773403324584427</c:v>
                </c:pt>
                <c:pt idx="23">
                  <c:v>1.3718285214348207</c:v>
                </c:pt>
                <c:pt idx="24">
                  <c:v>1.4503311258278146</c:v>
                </c:pt>
                <c:pt idx="25">
                  <c:v>1.1949778434268834</c:v>
                </c:pt>
                <c:pt idx="26">
                  <c:v>1.3028064992614476</c:v>
                </c:pt>
                <c:pt idx="27">
                  <c:v>0.94103956555469359</c:v>
                </c:pt>
                <c:pt idx="28">
                  <c:v>1.0161725067385445</c:v>
                </c:pt>
                <c:pt idx="29">
                  <c:v>1.1614255765199162</c:v>
                </c:pt>
                <c:pt idx="30">
                  <c:v>0.88360237892948168</c:v>
                </c:pt>
                <c:pt idx="31">
                  <c:v>0.91515994436717663</c:v>
                </c:pt>
                <c:pt idx="32">
                  <c:v>0.93133047210300424</c:v>
                </c:pt>
                <c:pt idx="33">
                  <c:v>0.89848197343453506</c:v>
                </c:pt>
                <c:pt idx="34">
                  <c:v>0.98109965635738827</c:v>
                </c:pt>
                <c:pt idx="35">
                  <c:v>0.85968819599109136</c:v>
                </c:pt>
                <c:pt idx="36">
                  <c:v>0.90476190476190477</c:v>
                </c:pt>
                <c:pt idx="37">
                  <c:v>0.97457627118644063</c:v>
                </c:pt>
                <c:pt idx="38">
                  <c:v>1.0091743119266054</c:v>
                </c:pt>
                <c:pt idx="39">
                  <c:v>1.0305084745762711</c:v>
                </c:pt>
                <c:pt idx="40">
                  <c:v>0.95628415300546443</c:v>
                </c:pt>
                <c:pt idx="41">
                  <c:v>1.0335820895522387</c:v>
                </c:pt>
                <c:pt idx="42">
                  <c:v>1.1087962962962963</c:v>
                </c:pt>
                <c:pt idx="43">
                  <c:v>1.0766550522648084</c:v>
                </c:pt>
                <c:pt idx="44">
                  <c:v>1.08675799086758</c:v>
                </c:pt>
                <c:pt idx="45">
                  <c:v>1.3065902578796562</c:v>
                </c:pt>
                <c:pt idx="46">
                  <c:v>1.3696275071633237</c:v>
                </c:pt>
                <c:pt idx="47">
                  <c:v>1.3048245614035088</c:v>
                </c:pt>
                <c:pt idx="48">
                  <c:v>1.4035087719298245</c:v>
                </c:pt>
                <c:pt idx="49">
                  <c:v>1.0606312292358804</c:v>
                </c:pt>
                <c:pt idx="50">
                  <c:v>1.0168126923987686</c:v>
                </c:pt>
                <c:pt idx="51">
                  <c:v>1.1124874455975895</c:v>
                </c:pt>
                <c:pt idx="52">
                  <c:v>1.058091286307054</c:v>
                </c:pt>
                <c:pt idx="53">
                  <c:v>1.0098314606741574</c:v>
                </c:pt>
                <c:pt idx="54">
                  <c:v>0.99685658153241652</c:v>
                </c:pt>
                <c:pt idx="55">
                  <c:v>1.0639169625785305</c:v>
                </c:pt>
                <c:pt idx="56">
                  <c:v>1.4225569718037852</c:v>
                </c:pt>
                <c:pt idx="57">
                  <c:v>1.0561497326203209</c:v>
                </c:pt>
                <c:pt idx="58">
                  <c:v>0.77630769230769225</c:v>
                </c:pt>
                <c:pt idx="59">
                  <c:v>0.89712820512820513</c:v>
                </c:pt>
                <c:pt idx="60">
                  <c:v>0.83774104683195594</c:v>
                </c:pt>
                <c:pt idx="61">
                  <c:v>0.83429752066115703</c:v>
                </c:pt>
                <c:pt idx="62">
                  <c:v>1.1929184549356222</c:v>
                </c:pt>
                <c:pt idx="63">
                  <c:v>1.038862660944206</c:v>
                </c:pt>
                <c:pt idx="64">
                  <c:v>1.2050179211469534</c:v>
                </c:pt>
                <c:pt idx="65">
                  <c:v>1.1935483870967742</c:v>
                </c:pt>
                <c:pt idx="66">
                  <c:v>0.83466666666666667</c:v>
                </c:pt>
                <c:pt idx="67">
                  <c:v>0.85661538461538467</c:v>
                </c:pt>
                <c:pt idx="68">
                  <c:v>0.83947730398899578</c:v>
                </c:pt>
                <c:pt idx="69">
                  <c:v>0.93600000000000005</c:v>
                </c:pt>
                <c:pt idx="70">
                  <c:v>1.1608369098712448</c:v>
                </c:pt>
                <c:pt idx="71">
                  <c:v>1.2210300429184548</c:v>
                </c:pt>
                <c:pt idx="72">
                  <c:v>1.2272401433691755</c:v>
                </c:pt>
                <c:pt idx="73">
                  <c:v>1.1967741935483871</c:v>
                </c:pt>
                <c:pt idx="74">
                  <c:v>0.89</c:v>
                </c:pt>
                <c:pt idx="75">
                  <c:v>0.95520325203252032</c:v>
                </c:pt>
                <c:pt idx="76">
                  <c:v>1.0950660792951543</c:v>
                </c:pt>
                <c:pt idx="77">
                  <c:v>1.1397744360902256</c:v>
                </c:pt>
                <c:pt idx="78">
                  <c:v>1.1436286919831224</c:v>
                </c:pt>
                <c:pt idx="79">
                  <c:v>1.1341176470588237</c:v>
                </c:pt>
                <c:pt idx="80">
                  <c:v>1.0711450381679388</c:v>
                </c:pt>
                <c:pt idx="81">
                  <c:v>1.1005747126436782</c:v>
                </c:pt>
                <c:pt idx="82">
                  <c:v>1.1561594202898551</c:v>
                </c:pt>
                <c:pt idx="83">
                  <c:v>1.1168478260869565</c:v>
                </c:pt>
                <c:pt idx="84">
                  <c:v>1.1290845070422537</c:v>
                </c:pt>
                <c:pt idx="85">
                  <c:v>1.7106382978723405</c:v>
                </c:pt>
                <c:pt idx="86">
                  <c:v>0.93756944444444434</c:v>
                </c:pt>
                <c:pt idx="87">
                  <c:v>0.92148571428571424</c:v>
                </c:pt>
                <c:pt idx="88">
                  <c:v>1.0017571884984027</c:v>
                </c:pt>
                <c:pt idx="89">
                  <c:v>0.98294117647058821</c:v>
                </c:pt>
                <c:pt idx="90">
                  <c:v>0.97176470588235286</c:v>
                </c:pt>
                <c:pt idx="91">
                  <c:v>1.0673000000000001</c:v>
                </c:pt>
                <c:pt idx="92">
                  <c:v>1.0952577319587629</c:v>
                </c:pt>
                <c:pt idx="93">
                  <c:v>1.1055725190839696</c:v>
                </c:pt>
                <c:pt idx="94">
                  <c:v>1.1452970297029703</c:v>
                </c:pt>
                <c:pt idx="95">
                  <c:v>1.1261764705882353</c:v>
                </c:pt>
                <c:pt idx="96">
                  <c:v>1.204</c:v>
                </c:pt>
                <c:pt idx="97">
                  <c:v>1.1866906474820142</c:v>
                </c:pt>
                <c:pt idx="98">
                  <c:v>1.2158205128205128</c:v>
                </c:pt>
                <c:pt idx="99">
                  <c:v>1.2369649805447469</c:v>
                </c:pt>
                <c:pt idx="100">
                  <c:v>1.2454707379134862</c:v>
                </c:pt>
                <c:pt idx="101">
                  <c:v>1.2518217054263567</c:v>
                </c:pt>
                <c:pt idx="102">
                  <c:v>1.1126373626373627</c:v>
                </c:pt>
                <c:pt idx="103">
                  <c:v>1.1265964912280702</c:v>
                </c:pt>
                <c:pt idx="104">
                  <c:v>1.1226415094339623</c:v>
                </c:pt>
                <c:pt idx="105">
                  <c:v>1.1670238095238097</c:v>
                </c:pt>
                <c:pt idx="106">
                  <c:v>0.7807339449541284</c:v>
                </c:pt>
                <c:pt idx="107">
                  <c:v>0.81414701803051315</c:v>
                </c:pt>
                <c:pt idx="108">
                  <c:v>1.0419161676646707</c:v>
                </c:pt>
                <c:pt idx="109">
                  <c:v>0.97531687791861243</c:v>
                </c:pt>
                <c:pt idx="110">
                  <c:v>0.97819114817190511</c:v>
                </c:pt>
                <c:pt idx="111">
                  <c:v>1.1832760595647194</c:v>
                </c:pt>
                <c:pt idx="112">
                  <c:v>0.87104283054003728</c:v>
                </c:pt>
                <c:pt idx="113">
                  <c:v>0.93789035392088826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379-4913-9FEB-526C535880AA}"/>
            </c:ext>
          </c:extLst>
        </c:ser>
        <c:ser>
          <c:idx val="2"/>
          <c:order val="2"/>
          <c:tx>
            <c:v>Rect. No Moment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xVal>
            <c:numRef>
              <c:f>Data!$F$5:$F$139</c:f>
              <c:numCache>
                <c:formatCode>0.000</c:formatCode>
                <c:ptCount val="135"/>
                <c:pt idx="0">
                  <c:v>0.27097972398092668</c:v>
                </c:pt>
                <c:pt idx="1">
                  <c:v>0.53285088581123397</c:v>
                </c:pt>
                <c:pt idx="2">
                  <c:v>0.37732433038760771</c:v>
                </c:pt>
                <c:pt idx="3">
                  <c:v>0.75161047765401801</c:v>
                </c:pt>
                <c:pt idx="4">
                  <c:v>1.0625804434831154</c:v>
                </c:pt>
                <c:pt idx="5">
                  <c:v>0.33801874246790753</c:v>
                </c:pt>
                <c:pt idx="6">
                  <c:v>0.6880279733006972</c:v>
                </c:pt>
                <c:pt idx="7">
                  <c:v>0.96560436542571049</c:v>
                </c:pt>
                <c:pt idx="8">
                  <c:v>0.37124100738774812</c:v>
                </c:pt>
                <c:pt idx="9">
                  <c:v>0.73378285922872655</c:v>
                </c:pt>
                <c:pt idx="10">
                  <c:v>0.3688412219283671</c:v>
                </c:pt>
                <c:pt idx="11">
                  <c:v>0.72690484026860991</c:v>
                </c:pt>
                <c:pt idx="12">
                  <c:v>0.17147101363480655</c:v>
                </c:pt>
                <c:pt idx="13">
                  <c:v>0.17147101363480655</c:v>
                </c:pt>
                <c:pt idx="14">
                  <c:v>0.17147101363480655</c:v>
                </c:pt>
                <c:pt idx="15">
                  <c:v>0.17147101363480655</c:v>
                </c:pt>
                <c:pt idx="16">
                  <c:v>0.51441304090441964</c:v>
                </c:pt>
                <c:pt idx="17">
                  <c:v>0.51441304090441964</c:v>
                </c:pt>
                <c:pt idx="18">
                  <c:v>0.85735506817403273</c:v>
                </c:pt>
                <c:pt idx="19">
                  <c:v>0.85735506817403273</c:v>
                </c:pt>
                <c:pt idx="20">
                  <c:v>1.7147101363480655</c:v>
                </c:pt>
                <c:pt idx="21">
                  <c:v>1.7147101363480655</c:v>
                </c:pt>
                <c:pt idx="22">
                  <c:v>0.19196832480889689</c:v>
                </c:pt>
                <c:pt idx="23">
                  <c:v>0.25595776641186252</c:v>
                </c:pt>
                <c:pt idx="24">
                  <c:v>0.12282552387639377</c:v>
                </c:pt>
                <c:pt idx="25">
                  <c:v>0.12205409948769565</c:v>
                </c:pt>
                <c:pt idx="26">
                  <c:v>0.12206882714256656</c:v>
                </c:pt>
                <c:pt idx="27">
                  <c:v>0.14710154807643058</c:v>
                </c:pt>
                <c:pt idx="28">
                  <c:v>0.14271221795850747</c:v>
                </c:pt>
                <c:pt idx="29">
                  <c:v>0.14030205927076433</c:v>
                </c:pt>
                <c:pt idx="30">
                  <c:v>0.13845315100426198</c:v>
                </c:pt>
                <c:pt idx="31">
                  <c:v>0.15193694851846209</c:v>
                </c:pt>
                <c:pt idx="32">
                  <c:v>0.15193694851846209</c:v>
                </c:pt>
                <c:pt idx="33">
                  <c:v>0.15164434440775754</c:v>
                </c:pt>
                <c:pt idx="34">
                  <c:v>0.15164434440775754</c:v>
                </c:pt>
                <c:pt idx="35">
                  <c:v>0.1517025813504124</c:v>
                </c:pt>
                <c:pt idx="36">
                  <c:v>0.1517025813504124</c:v>
                </c:pt>
                <c:pt idx="37">
                  <c:v>0.16019305295769096</c:v>
                </c:pt>
                <c:pt idx="38">
                  <c:v>0.16019305295769096</c:v>
                </c:pt>
                <c:pt idx="39">
                  <c:v>0.2484931861486416</c:v>
                </c:pt>
                <c:pt idx="40">
                  <c:v>0.25004649020452197</c:v>
                </c:pt>
                <c:pt idx="41">
                  <c:v>0.19085852141372298</c:v>
                </c:pt>
                <c:pt idx="42">
                  <c:v>0.19197151115433175</c:v>
                </c:pt>
                <c:pt idx="43">
                  <c:v>0.13076964956303166</c:v>
                </c:pt>
                <c:pt idx="44">
                  <c:v>0.13390405330324839</c:v>
                </c:pt>
                <c:pt idx="45">
                  <c:v>0.15712365708605269</c:v>
                </c:pt>
                <c:pt idx="46">
                  <c:v>0.16133941931076459</c:v>
                </c:pt>
                <c:pt idx="47">
                  <c:v>0.19127028983767069</c:v>
                </c:pt>
                <c:pt idx="48">
                  <c:v>0.19696169696334434</c:v>
                </c:pt>
                <c:pt idx="49">
                  <c:v>0.14302969333393942</c:v>
                </c:pt>
                <c:pt idx="50">
                  <c:v>0.14768009456802253</c:v>
                </c:pt>
                <c:pt idx="51">
                  <c:v>0.18164132799718125</c:v>
                </c:pt>
                <c:pt idx="52">
                  <c:v>0.18743015257858367</c:v>
                </c:pt>
                <c:pt idx="53">
                  <c:v>0.39688900277693634</c:v>
                </c:pt>
                <c:pt idx="54">
                  <c:v>0.59533350416540454</c:v>
                </c:pt>
                <c:pt idx="55">
                  <c:v>0.79377800555387268</c:v>
                </c:pt>
                <c:pt idx="56">
                  <c:v>0.99222250694234093</c:v>
                </c:pt>
                <c:pt idx="57">
                  <c:v>0.31478947052722311</c:v>
                </c:pt>
                <c:pt idx="58">
                  <c:v>0.47218420579083459</c:v>
                </c:pt>
                <c:pt idx="59">
                  <c:v>0.62957894105444623</c:v>
                </c:pt>
                <c:pt idx="60">
                  <c:v>0.7869736763180577</c:v>
                </c:pt>
                <c:pt idx="61">
                  <c:v>0.25287212736313691</c:v>
                </c:pt>
                <c:pt idx="62">
                  <c:v>0.37930819104470531</c:v>
                </c:pt>
                <c:pt idx="63">
                  <c:v>0.50574425472627382</c:v>
                </c:pt>
                <c:pt idx="64">
                  <c:v>0.63218031840784217</c:v>
                </c:pt>
                <c:pt idx="65">
                  <c:v>1.6491219979529759</c:v>
                </c:pt>
                <c:pt idx="66">
                  <c:v>1.9600028040561106</c:v>
                </c:pt>
                <c:pt idx="67">
                  <c:v>1.9637874756776172</c:v>
                </c:pt>
                <c:pt idx="68">
                  <c:v>1.7130325997827287</c:v>
                </c:pt>
                <c:pt idx="69">
                  <c:v>1.8448964082278541</c:v>
                </c:pt>
                <c:pt idx="70">
                  <c:v>1.7491524125220581</c:v>
                </c:pt>
                <c:pt idx="71">
                  <c:v>1.4139123641317524</c:v>
                </c:pt>
                <c:pt idx="72">
                  <c:v>1.4927729497787532</c:v>
                </c:pt>
                <c:pt idx="73">
                  <c:v>1.5033988028748591</c:v>
                </c:pt>
                <c:pt idx="74">
                  <c:v>1.0733770513140835</c:v>
                </c:pt>
                <c:pt idx="75">
                  <c:v>1.06100777440741</c:v>
                </c:pt>
                <c:pt idx="76">
                  <c:v>0.86935520370394825</c:v>
                </c:pt>
                <c:pt idx="77">
                  <c:v>0.89169069654518085</c:v>
                </c:pt>
                <c:pt idx="78">
                  <c:v>0.71250125121206487</c:v>
                </c:pt>
                <c:pt idx="79">
                  <c:v>0.65535888952353061</c:v>
                </c:pt>
                <c:pt idx="80">
                  <c:v>1.1649811961151149</c:v>
                </c:pt>
                <c:pt idx="81">
                  <c:v>1.1663757681532421</c:v>
                </c:pt>
                <c:pt idx="82">
                  <c:v>1.1698322110901092</c:v>
                </c:pt>
                <c:pt idx="83">
                  <c:v>0.87854938032629093</c:v>
                </c:pt>
                <c:pt idx="84">
                  <c:v>0.878452660985371</c:v>
                </c:pt>
                <c:pt idx="85">
                  <c:v>0.87528440206382541</c:v>
                </c:pt>
                <c:pt idx="86">
                  <c:v>0.70760687297868041</c:v>
                </c:pt>
                <c:pt idx="87">
                  <c:v>0.70647649002485546</c:v>
                </c:pt>
                <c:pt idx="88">
                  <c:v>0.70798405946631338</c:v>
                </c:pt>
                <c:pt idx="89">
                  <c:v>1.9244099433965631</c:v>
                </c:pt>
                <c:pt idx="90">
                  <c:v>1.9220986146197385</c:v>
                </c:pt>
                <c:pt idx="91">
                  <c:v>1.9061516689732187</c:v>
                </c:pt>
                <c:pt idx="92">
                  <c:v>1.4448534668164721</c:v>
                </c:pt>
                <c:pt idx="93">
                  <c:v>1.4437895528441222</c:v>
                </c:pt>
                <c:pt idx="94">
                  <c:v>1.4528057382054544</c:v>
                </c:pt>
                <c:pt idx="95">
                  <c:v>1.1713227949101439</c:v>
                </c:pt>
                <c:pt idx="96">
                  <c:v>1.1675219663839937</c:v>
                </c:pt>
                <c:pt idx="97">
                  <c:v>1.1719880516050809</c:v>
                </c:pt>
                <c:pt idx="98">
                  <c:v>0.98547206261457887</c:v>
                </c:pt>
                <c:pt idx="99">
                  <c:v>0.98437990302567946</c:v>
                </c:pt>
                <c:pt idx="100">
                  <c:v>0.98210646205209495</c:v>
                </c:pt>
                <c:pt idx="101">
                  <c:v>0.75372059535640157</c:v>
                </c:pt>
                <c:pt idx="102">
                  <c:v>0.75447156985241992</c:v>
                </c:pt>
                <c:pt idx="103">
                  <c:v>0.75349032285559614</c:v>
                </c:pt>
                <c:pt idx="104">
                  <c:v>2.688234664775099</c:v>
                </c:pt>
                <c:pt idx="105">
                  <c:v>2.7044890586065522</c:v>
                </c:pt>
                <c:pt idx="106">
                  <c:v>2.6977206418639375</c:v>
                </c:pt>
                <c:pt idx="107">
                  <c:v>2.037940442404147</c:v>
                </c:pt>
                <c:pt idx="108">
                  <c:v>2.0303919321224049</c:v>
                </c:pt>
                <c:pt idx="109">
                  <c:v>2.028241190936547</c:v>
                </c:pt>
                <c:pt idx="110">
                  <c:v>1.6401606810903695</c:v>
                </c:pt>
                <c:pt idx="111">
                  <c:v>1.6422801648169205</c:v>
                </c:pt>
                <c:pt idx="112">
                  <c:v>1.6397325355061543</c:v>
                </c:pt>
                <c:pt idx="113">
                  <c:v>1.3813247484993922</c:v>
                </c:pt>
                <c:pt idx="114">
                  <c:v>1.3852330145851046</c:v>
                </c:pt>
                <c:pt idx="115">
                  <c:v>1.3762357283831066</c:v>
                </c:pt>
                <c:pt idx="116">
                  <c:v>1.0529990393536481</c:v>
                </c:pt>
                <c:pt idx="117">
                  <c:v>1.05437716530419</c:v>
                </c:pt>
                <c:pt idx="118">
                  <c:v>1.0489571217666385</c:v>
                </c:pt>
                <c:pt idx="119">
                  <c:v>0.21585834680812785</c:v>
                </c:pt>
                <c:pt idx="120">
                  <c:v>0.21931441012643593</c:v>
                </c:pt>
                <c:pt idx="121">
                  <c:v>0.20382341114677985</c:v>
                </c:pt>
                <c:pt idx="122">
                  <c:v>0.20451809387925579</c:v>
                </c:pt>
                <c:pt idx="123">
                  <c:v>0.19861950172081622</c:v>
                </c:pt>
                <c:pt idx="124">
                  <c:v>0.19782612449817827</c:v>
                </c:pt>
                <c:pt idx="125">
                  <c:v>0.1949121839166503</c:v>
                </c:pt>
                <c:pt idx="126">
                  <c:v>0.19506020794365081</c:v>
                </c:pt>
                <c:pt idx="127">
                  <c:v>0.59384226776608706</c:v>
                </c:pt>
                <c:pt idx="128">
                  <c:v>0.59525366380486822</c:v>
                </c:pt>
                <c:pt idx="129">
                  <c:v>0.59439455416616072</c:v>
                </c:pt>
                <c:pt idx="130">
                  <c:v>0.19868186492822948</c:v>
                </c:pt>
                <c:pt idx="131">
                  <c:v>0.19896020513509713</c:v>
                </c:pt>
                <c:pt idx="132">
                  <c:v>0.4560223445302517</c:v>
                </c:pt>
                <c:pt idx="133">
                  <c:v>0.45580666487932303</c:v>
                </c:pt>
                <c:pt idx="134">
                  <c:v>0.45573732492846869</c:v>
                </c:pt>
              </c:numCache>
            </c:numRef>
          </c:xVal>
          <c:yVal>
            <c:numRef>
              <c:f>Data!$C$5:$C$139</c:f>
              <c:numCache>
                <c:formatCode>0.00</c:formatCode>
                <c:ptCount val="135"/>
                <c:pt idx="0">
                  <c:v>0.99</c:v>
                </c:pt>
                <c:pt idx="1">
                  <c:v>1.08</c:v>
                </c:pt>
                <c:pt idx="2">
                  <c:v>1.1499999999999999</c:v>
                </c:pt>
                <c:pt idx="3">
                  <c:v>1.1599999999999999</c:v>
                </c:pt>
                <c:pt idx="4">
                  <c:v>1.1000000000000001</c:v>
                </c:pt>
                <c:pt idx="5">
                  <c:v>1.1100000000000001</c:v>
                </c:pt>
                <c:pt idx="6">
                  <c:v>1.1419999999999999</c:v>
                </c:pt>
                <c:pt idx="7">
                  <c:v>0.92</c:v>
                </c:pt>
                <c:pt idx="8">
                  <c:v>1.1200000000000001</c:v>
                </c:pt>
                <c:pt idx="9">
                  <c:v>1.18</c:v>
                </c:pt>
                <c:pt idx="10">
                  <c:v>1.17</c:v>
                </c:pt>
                <c:pt idx="11">
                  <c:v>1.1399999999999999</c:v>
                </c:pt>
                <c:pt idx="12">
                  <c:v>1.01</c:v>
                </c:pt>
                <c:pt idx="13">
                  <c:v>1.02</c:v>
                </c:pt>
                <c:pt idx="14">
                  <c:v>0.99</c:v>
                </c:pt>
                <c:pt idx="15">
                  <c:v>1.02</c:v>
                </c:pt>
                <c:pt idx="16">
                  <c:v>0.9</c:v>
                </c:pt>
                <c:pt idx="17">
                  <c:v>0.9</c:v>
                </c:pt>
                <c:pt idx="18">
                  <c:v>0.95</c:v>
                </c:pt>
                <c:pt idx="19">
                  <c:v>0.98</c:v>
                </c:pt>
                <c:pt idx="20">
                  <c:v>1.1499999999999999</c:v>
                </c:pt>
                <c:pt idx="21">
                  <c:v>1.1299999999999999</c:v>
                </c:pt>
                <c:pt idx="22">
                  <c:v>1.05</c:v>
                </c:pt>
                <c:pt idx="23">
                  <c:v>1.1200000000000001</c:v>
                </c:pt>
                <c:pt idx="24">
                  <c:v>1.02</c:v>
                </c:pt>
                <c:pt idx="25">
                  <c:v>0.91</c:v>
                </c:pt>
                <c:pt idx="26">
                  <c:v>0.86</c:v>
                </c:pt>
                <c:pt idx="27">
                  <c:v>1.3851454048029184</c:v>
                </c:pt>
                <c:pt idx="28">
                  <c:v>1.2876165113182423</c:v>
                </c:pt>
                <c:pt idx="29">
                  <c:v>1.1978827880874945</c:v>
                </c:pt>
                <c:pt idx="30">
                  <c:v>1.1568827981182246</c:v>
                </c:pt>
                <c:pt idx="31">
                  <c:v>1.092162014773685</c:v>
                </c:pt>
                <c:pt idx="32">
                  <c:v>1.1075306132566556</c:v>
                </c:pt>
                <c:pt idx="33">
                  <c:v>1.0455797423367392</c:v>
                </c:pt>
                <c:pt idx="34">
                  <c:v>1.0093291870279875</c:v>
                </c:pt>
                <c:pt idx="35">
                  <c:v>0.84077120129432381</c:v>
                </c:pt>
                <c:pt idx="36">
                  <c:v>0.87447755157071594</c:v>
                </c:pt>
                <c:pt idx="37">
                  <c:v>0.96362214692631343</c:v>
                </c:pt>
                <c:pt idx="38">
                  <c:v>0.95716821188765189</c:v>
                </c:pt>
                <c:pt idx="39">
                  <c:v>1.0900000000000001</c:v>
                </c:pt>
                <c:pt idx="40">
                  <c:v>1.07</c:v>
                </c:pt>
                <c:pt idx="41">
                  <c:v>1.1399999999999999</c:v>
                </c:pt>
                <c:pt idx="42">
                  <c:v>1.0900000000000001</c:v>
                </c:pt>
                <c:pt idx="43">
                  <c:v>1.2</c:v>
                </c:pt>
                <c:pt idx="44">
                  <c:v>1.1499999999999999</c:v>
                </c:pt>
                <c:pt idx="45">
                  <c:v>1.26</c:v>
                </c:pt>
                <c:pt idx="46">
                  <c:v>1.27</c:v>
                </c:pt>
                <c:pt idx="47">
                  <c:v>1.05</c:v>
                </c:pt>
                <c:pt idx="48">
                  <c:v>1.07</c:v>
                </c:pt>
                <c:pt idx="49">
                  <c:v>1.52</c:v>
                </c:pt>
                <c:pt idx="50">
                  <c:v>1.57</c:v>
                </c:pt>
                <c:pt idx="51">
                  <c:v>1.29</c:v>
                </c:pt>
                <c:pt idx="52">
                  <c:v>1.2</c:v>
                </c:pt>
                <c:pt idx="53">
                  <c:v>0.94110472376171472</c:v>
                </c:pt>
                <c:pt idx="54">
                  <c:v>0.96787697877522005</c:v>
                </c:pt>
                <c:pt idx="55">
                  <c:v>0.92074811649184529</c:v>
                </c:pt>
                <c:pt idx="56">
                  <c:v>0.87678174520350582</c:v>
                </c:pt>
                <c:pt idx="57">
                  <c:v>1.228064258704199</c:v>
                </c:pt>
                <c:pt idx="58">
                  <c:v>1.0985319442541244</c:v>
                </c:pt>
                <c:pt idx="59">
                  <c:v>1.05230422311384</c:v>
                </c:pt>
                <c:pt idx="60">
                  <c:v>0.93284777441089395</c:v>
                </c:pt>
                <c:pt idx="61">
                  <c:v>1.1433443647858197</c:v>
                </c:pt>
                <c:pt idx="62">
                  <c:v>1.0345367541854751</c:v>
                </c:pt>
                <c:pt idx="63">
                  <c:v>1.0563491655581598</c:v>
                </c:pt>
                <c:pt idx="64">
                  <c:v>1.0177694991396591</c:v>
                </c:pt>
                <c:pt idx="65">
                  <c:v>1.0281305704136359</c:v>
                </c:pt>
                <c:pt idx="66">
                  <c:v>1.0009456398070251</c:v>
                </c:pt>
                <c:pt idx="67">
                  <c:v>1.1344586097098648</c:v>
                </c:pt>
                <c:pt idx="68">
                  <c:v>1.0148664819042728</c:v>
                </c:pt>
                <c:pt idx="69">
                  <c:v>1.0399104997855271</c:v>
                </c:pt>
                <c:pt idx="70">
                  <c:v>1.0622541232769782</c:v>
                </c:pt>
                <c:pt idx="71">
                  <c:v>0.97736556782760275</c:v>
                </c:pt>
                <c:pt idx="72">
                  <c:v>0.93111584543495696</c:v>
                </c:pt>
                <c:pt idx="73">
                  <c:v>0.92801895125181899</c:v>
                </c:pt>
                <c:pt idx="74">
                  <c:v>0.85834723380700673</c:v>
                </c:pt>
                <c:pt idx="75">
                  <c:v>0.83184269716222559</c:v>
                </c:pt>
                <c:pt idx="76">
                  <c:v>1.0907933784358415</c:v>
                </c:pt>
                <c:pt idx="77">
                  <c:v>0.88921200699466563</c:v>
                </c:pt>
                <c:pt idx="78">
                  <c:v>0.95363316649193308</c:v>
                </c:pt>
                <c:pt idx="79">
                  <c:v>1.0217890652568922</c:v>
                </c:pt>
                <c:pt idx="80">
                  <c:v>2.0982877089378458</c:v>
                </c:pt>
                <c:pt idx="81">
                  <c:v>1.6556924398528725</c:v>
                </c:pt>
                <c:pt idx="82">
                  <c:v>1.9129802599668224</c:v>
                </c:pt>
                <c:pt idx="83">
                  <c:v>1.209637679507457</c:v>
                </c:pt>
                <c:pt idx="84">
                  <c:v>1.2231403129670606</c:v>
                </c:pt>
                <c:pt idx="85">
                  <c:v>1.3688848408213352</c:v>
                </c:pt>
                <c:pt idx="86">
                  <c:v>1.3593516224859929</c:v>
                </c:pt>
                <c:pt idx="87">
                  <c:v>1.2906827751806056</c:v>
                </c:pt>
                <c:pt idx="88">
                  <c:v>1.0162674921338475</c:v>
                </c:pt>
                <c:pt idx="89">
                  <c:v>1.6153580526089693</c:v>
                </c:pt>
                <c:pt idx="90">
                  <c:v>2.4128703716133288</c:v>
                </c:pt>
                <c:pt idx="91">
                  <c:v>1.591279845527797</c:v>
                </c:pt>
                <c:pt idx="92">
                  <c:v>1.4847598761541816</c:v>
                </c:pt>
                <c:pt idx="93">
                  <c:v>1.1254729717185525</c:v>
                </c:pt>
                <c:pt idx="94">
                  <c:v>1.3544032837924467</c:v>
                </c:pt>
                <c:pt idx="95">
                  <c:v>1.5667217338264392</c:v>
                </c:pt>
                <c:pt idx="96">
                  <c:v>1.4031812021804693</c:v>
                </c:pt>
                <c:pt idx="97">
                  <c:v>1.4030945443552136</c:v>
                </c:pt>
                <c:pt idx="98">
                  <c:v>1.3275733711584332</c:v>
                </c:pt>
                <c:pt idx="99">
                  <c:v>1.2589851778208847</c:v>
                </c:pt>
                <c:pt idx="100">
                  <c:v>1.3336226108374798</c:v>
                </c:pt>
                <c:pt idx="101">
                  <c:v>1.0678076829794465</c:v>
                </c:pt>
                <c:pt idx="102">
                  <c:v>1.0477363007933436</c:v>
                </c:pt>
                <c:pt idx="103">
                  <c:v>1.1012024667108917</c:v>
                </c:pt>
                <c:pt idx="104">
                  <c:v>2.417437862887978</c:v>
                </c:pt>
                <c:pt idx="105">
                  <c:v>1.5014168516137647</c:v>
                </c:pt>
                <c:pt idx="106">
                  <c:v>2.1522863348818237</c:v>
                </c:pt>
                <c:pt idx="107">
                  <c:v>1.6247614225237093</c:v>
                </c:pt>
                <c:pt idx="108">
                  <c:v>1.6898518828626057</c:v>
                </c:pt>
                <c:pt idx="109">
                  <c:v>1.5056627810915122</c:v>
                </c:pt>
                <c:pt idx="110">
                  <c:v>1.4689646940956744</c:v>
                </c:pt>
                <c:pt idx="111">
                  <c:v>1.1495936044794224</c:v>
                </c:pt>
                <c:pt idx="112">
                  <c:v>1.4683001926610408</c:v>
                </c:pt>
                <c:pt idx="113">
                  <c:v>2.2200322184676864</c:v>
                </c:pt>
                <c:pt idx="114">
                  <c:v>1.2460092501100619</c:v>
                </c:pt>
                <c:pt idx="115">
                  <c:v>1.3532762062532833</c:v>
                </c:pt>
                <c:pt idx="116">
                  <c:v>1.135716936198276</c:v>
                </c:pt>
                <c:pt idx="117">
                  <c:v>1.3444762750884751</c:v>
                </c:pt>
                <c:pt idx="118">
                  <c:v>1.1341454335205015</c:v>
                </c:pt>
                <c:pt idx="119">
                  <c:v>1.1345649768134267</c:v>
                </c:pt>
                <c:pt idx="120">
                  <c:v>1.2503496926745554</c:v>
                </c:pt>
                <c:pt idx="121">
                  <c:v>1.1351511241059604</c:v>
                </c:pt>
                <c:pt idx="122">
                  <c:v>1.1895861768567411</c:v>
                </c:pt>
                <c:pt idx="123">
                  <c:v>0.97255360117536727</c:v>
                </c:pt>
                <c:pt idx="124">
                  <c:v>0.94610378299821241</c:v>
                </c:pt>
                <c:pt idx="125">
                  <c:v>0.99403454116328427</c:v>
                </c:pt>
                <c:pt idx="126">
                  <c:v>0.95972133670581761</c:v>
                </c:pt>
                <c:pt idx="127">
                  <c:v>1.3187467354047528</c:v>
                </c:pt>
                <c:pt idx="128">
                  <c:v>1.239191069715964</c:v>
                </c:pt>
                <c:pt idx="129">
                  <c:v>1.2993485286428768</c:v>
                </c:pt>
                <c:pt idx="130">
                  <c:v>0.74543353583675553</c:v>
                </c:pt>
                <c:pt idx="131">
                  <c:v>0.8078387533711695</c:v>
                </c:pt>
                <c:pt idx="132">
                  <c:v>1.1487806685089965</c:v>
                </c:pt>
                <c:pt idx="133">
                  <c:v>1.1515217195994707</c:v>
                </c:pt>
                <c:pt idx="134">
                  <c:v>0.98987902923562388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379-4913-9FEB-526C535880AA}"/>
            </c:ext>
          </c:extLst>
        </c:ser>
        <c:ser>
          <c:idx val="3"/>
          <c:order val="3"/>
          <c:tx>
            <c:v>Rect. With Moment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Data!$F$368:$F$480</c:f>
              <c:numCache>
                <c:formatCode>0.000</c:formatCode>
                <c:ptCount val="113"/>
                <c:pt idx="0">
                  <c:v>0.34222016878229267</c:v>
                </c:pt>
                <c:pt idx="1">
                  <c:v>0.34773121484111663</c:v>
                </c:pt>
                <c:pt idx="2">
                  <c:v>0.68911063146822593</c:v>
                </c:pt>
                <c:pt idx="3">
                  <c:v>0.98076399950764925</c:v>
                </c:pt>
                <c:pt idx="4">
                  <c:v>0.31821360840220153</c:v>
                </c:pt>
                <c:pt idx="5">
                  <c:v>0.31896783448256988</c:v>
                </c:pt>
                <c:pt idx="6">
                  <c:v>0.63726671141411895</c:v>
                </c:pt>
                <c:pt idx="7">
                  <c:v>0.90044180147092678</c:v>
                </c:pt>
                <c:pt idx="8">
                  <c:v>0.33742505809175299</c:v>
                </c:pt>
                <c:pt idx="9">
                  <c:v>0.34090060343037315</c:v>
                </c:pt>
                <c:pt idx="10">
                  <c:v>0.3390389433707019</c:v>
                </c:pt>
                <c:pt idx="11">
                  <c:v>0.67449048089363361</c:v>
                </c:pt>
                <c:pt idx="12">
                  <c:v>0.31148278144655434</c:v>
                </c:pt>
                <c:pt idx="13">
                  <c:v>0.62279646318647308</c:v>
                </c:pt>
                <c:pt idx="14">
                  <c:v>0.33700465289973114</c:v>
                </c:pt>
                <c:pt idx="15">
                  <c:v>0.67165431260226838</c:v>
                </c:pt>
                <c:pt idx="16">
                  <c:v>0.24817664406333598</c:v>
                </c:pt>
                <c:pt idx="17">
                  <c:v>0.24817664406333598</c:v>
                </c:pt>
                <c:pt idx="18">
                  <c:v>0.48801121605731612</c:v>
                </c:pt>
                <c:pt idx="19">
                  <c:v>0.48801121605731612</c:v>
                </c:pt>
                <c:pt idx="20">
                  <c:v>0.78682064811735208</c:v>
                </c:pt>
                <c:pt idx="21">
                  <c:v>0.78682064811735208</c:v>
                </c:pt>
                <c:pt idx="22">
                  <c:v>0.78682064811735208</c:v>
                </c:pt>
                <c:pt idx="23">
                  <c:v>0.78682064811735208</c:v>
                </c:pt>
                <c:pt idx="24">
                  <c:v>0.23879771317538198</c:v>
                </c:pt>
                <c:pt idx="25">
                  <c:v>0.30446772037050779</c:v>
                </c:pt>
                <c:pt idx="26">
                  <c:v>0.32468220607528775</c:v>
                </c:pt>
                <c:pt idx="27">
                  <c:v>0.16685420746557142</c:v>
                </c:pt>
                <c:pt idx="28">
                  <c:v>0.17760240723808932</c:v>
                </c:pt>
                <c:pt idx="29">
                  <c:v>0.22908122447415047</c:v>
                </c:pt>
                <c:pt idx="30">
                  <c:v>0.16268026468043068</c:v>
                </c:pt>
                <c:pt idx="31">
                  <c:v>0.17264550379811686</c:v>
                </c:pt>
                <c:pt idx="32">
                  <c:v>0.18029749605642725</c:v>
                </c:pt>
                <c:pt idx="33">
                  <c:v>0.33197401800679827</c:v>
                </c:pt>
                <c:pt idx="34">
                  <c:v>0.40340573551752573</c:v>
                </c:pt>
                <c:pt idx="35">
                  <c:v>0.47711596175851634</c:v>
                </c:pt>
                <c:pt idx="36">
                  <c:v>0.33996747543796141</c:v>
                </c:pt>
                <c:pt idx="37">
                  <c:v>0.41295834927309377</c:v>
                </c:pt>
                <c:pt idx="38">
                  <c:v>0.48773296946977635</c:v>
                </c:pt>
                <c:pt idx="39">
                  <c:v>0.33197401800679827</c:v>
                </c:pt>
                <c:pt idx="40">
                  <c:v>0.40340573551752573</c:v>
                </c:pt>
                <c:pt idx="41">
                  <c:v>0.47711596175851634</c:v>
                </c:pt>
                <c:pt idx="42">
                  <c:v>0.33996747543796141</c:v>
                </c:pt>
                <c:pt idx="43">
                  <c:v>0.41295834927309377</c:v>
                </c:pt>
                <c:pt idx="44">
                  <c:v>0.48773296946977635</c:v>
                </c:pt>
                <c:pt idx="45">
                  <c:v>1.0362987098314291</c:v>
                </c:pt>
                <c:pt idx="46">
                  <c:v>1.0359165755562014</c:v>
                </c:pt>
                <c:pt idx="47">
                  <c:v>1.0268949954625026</c:v>
                </c:pt>
                <c:pt idx="48">
                  <c:v>1.0308912836079063</c:v>
                </c:pt>
                <c:pt idx="49">
                  <c:v>0.99662295922466548</c:v>
                </c:pt>
                <c:pt idx="50">
                  <c:v>1.0005691291619312</c:v>
                </c:pt>
                <c:pt idx="51">
                  <c:v>0.70463988795540133</c:v>
                </c:pt>
                <c:pt idx="52">
                  <c:v>0.68062375977547218</c:v>
                </c:pt>
                <c:pt idx="53">
                  <c:v>0.70171427660319963</c:v>
                </c:pt>
                <c:pt idx="54">
                  <c:v>0.67001371072079996</c:v>
                </c:pt>
                <c:pt idx="55">
                  <c:v>0.68214747590708469</c:v>
                </c:pt>
                <c:pt idx="56">
                  <c:v>0.65789393154793752</c:v>
                </c:pt>
                <c:pt idx="57">
                  <c:v>0.7057596460154687</c:v>
                </c:pt>
                <c:pt idx="58">
                  <c:v>0.70525968147075635</c:v>
                </c:pt>
                <c:pt idx="59">
                  <c:v>0.70575652364657249</c:v>
                </c:pt>
                <c:pt idx="60">
                  <c:v>1.0384109857268879</c:v>
                </c:pt>
                <c:pt idx="61">
                  <c:v>1.0334607996503082</c:v>
                </c:pt>
                <c:pt idx="62">
                  <c:v>1.0269988447259091</c:v>
                </c:pt>
                <c:pt idx="63">
                  <c:v>1.037857556323984</c:v>
                </c:pt>
                <c:pt idx="64">
                  <c:v>1.035120273200284</c:v>
                </c:pt>
                <c:pt idx="65">
                  <c:v>1.0336301354281556</c:v>
                </c:pt>
                <c:pt idx="66">
                  <c:v>1.3639582253183424</c:v>
                </c:pt>
                <c:pt idx="67">
                  <c:v>1.3691879779968639</c:v>
                </c:pt>
                <c:pt idx="68">
                  <c:v>1.3680678574006533</c:v>
                </c:pt>
                <c:pt idx="69">
                  <c:v>1.3664560228631508</c:v>
                </c:pt>
                <c:pt idx="70">
                  <c:v>0.49147619189851721</c:v>
                </c:pt>
                <c:pt idx="71">
                  <c:v>0.72625257595257664</c:v>
                </c:pt>
                <c:pt idx="72">
                  <c:v>0.7255784003852096</c:v>
                </c:pt>
                <c:pt idx="73">
                  <c:v>0.72407265181839708</c:v>
                </c:pt>
                <c:pt idx="74">
                  <c:v>0.72651656044985879</c:v>
                </c:pt>
                <c:pt idx="75">
                  <c:v>0.72633169301082712</c:v>
                </c:pt>
                <c:pt idx="76">
                  <c:v>0.72573046426923205</c:v>
                </c:pt>
                <c:pt idx="77">
                  <c:v>0.70813450641807585</c:v>
                </c:pt>
                <c:pt idx="78">
                  <c:v>0.7061999037633564</c:v>
                </c:pt>
                <c:pt idx="79">
                  <c:v>0.70794622920865924</c:v>
                </c:pt>
                <c:pt idx="80">
                  <c:v>0.70615999076392788</c:v>
                </c:pt>
                <c:pt idx="81">
                  <c:v>0.70801007783969794</c:v>
                </c:pt>
                <c:pt idx="82">
                  <c:v>0.70537625007540738</c:v>
                </c:pt>
                <c:pt idx="83">
                  <c:v>0.70425097103610812</c:v>
                </c:pt>
                <c:pt idx="84">
                  <c:v>0.68101233045301746</c:v>
                </c:pt>
                <c:pt idx="85">
                  <c:v>0.70021875151186286</c:v>
                </c:pt>
                <c:pt idx="86">
                  <c:v>0.67099319582027928</c:v>
                </c:pt>
                <c:pt idx="87">
                  <c:v>0.67989437765125882</c:v>
                </c:pt>
                <c:pt idx="88">
                  <c:v>0.65551792145156773</c:v>
                </c:pt>
                <c:pt idx="89">
                  <c:v>0.70524701179088289</c:v>
                </c:pt>
                <c:pt idx="90">
                  <c:v>0.68009843499099198</c:v>
                </c:pt>
                <c:pt idx="91">
                  <c:v>0.68315990955184258</c:v>
                </c:pt>
                <c:pt idx="92">
                  <c:v>0.67155233149597282</c:v>
                </c:pt>
                <c:pt idx="93">
                  <c:v>0.68024478105576669</c:v>
                </c:pt>
                <c:pt idx="94">
                  <c:v>0.650440650739458</c:v>
                </c:pt>
                <c:pt idx="95">
                  <c:v>0.7060302390827442</c:v>
                </c:pt>
                <c:pt idx="96">
                  <c:v>0.68145995621289457</c:v>
                </c:pt>
                <c:pt idx="97">
                  <c:v>0.70164438749949265</c:v>
                </c:pt>
                <c:pt idx="98">
                  <c:v>0.67123390281751039</c:v>
                </c:pt>
                <c:pt idx="99">
                  <c:v>0.68110640392137489</c:v>
                </c:pt>
                <c:pt idx="100">
                  <c:v>0.65551792145156773</c:v>
                </c:pt>
                <c:pt idx="101">
                  <c:v>0.70385770172434114</c:v>
                </c:pt>
                <c:pt idx="102">
                  <c:v>0.6790219187986245</c:v>
                </c:pt>
                <c:pt idx="103">
                  <c:v>0.70178403676705303</c:v>
                </c:pt>
                <c:pt idx="104">
                  <c:v>0.67287476430482551</c:v>
                </c:pt>
                <c:pt idx="105">
                  <c:v>0.68090145306782268</c:v>
                </c:pt>
                <c:pt idx="106">
                  <c:v>0.65288598835350586</c:v>
                </c:pt>
                <c:pt idx="107">
                  <c:v>0.70565646152899386</c:v>
                </c:pt>
                <c:pt idx="108">
                  <c:v>0.67949724224388763</c:v>
                </c:pt>
                <c:pt idx="109">
                  <c:v>0.70274740836411898</c:v>
                </c:pt>
                <c:pt idx="110">
                  <c:v>0.67178929676190191</c:v>
                </c:pt>
                <c:pt idx="111">
                  <c:v>0.68338472733245259</c:v>
                </c:pt>
                <c:pt idx="112">
                  <c:v>0.65393416731878351</c:v>
                </c:pt>
              </c:numCache>
            </c:numRef>
          </c:xVal>
          <c:yVal>
            <c:numRef>
              <c:f>Data!$C$368:$C$480</c:f>
              <c:numCache>
                <c:formatCode>0.00</c:formatCode>
                <c:ptCount val="113"/>
                <c:pt idx="0">
                  <c:v>1.0600739371534196</c:v>
                </c:pt>
                <c:pt idx="1">
                  <c:v>1.0569159497021841</c:v>
                </c:pt>
                <c:pt idx="2">
                  <c:v>1.1752767527675276</c:v>
                </c:pt>
                <c:pt idx="3">
                  <c:v>1.3290960451977401</c:v>
                </c:pt>
                <c:pt idx="4">
                  <c:v>1.0335766423357664</c:v>
                </c:pt>
                <c:pt idx="5">
                  <c:v>1.0788876276958002</c:v>
                </c:pt>
                <c:pt idx="6">
                  <c:v>1.0742574257425743</c:v>
                </c:pt>
                <c:pt idx="7">
                  <c:v>1.1085427135678392</c:v>
                </c:pt>
                <c:pt idx="8">
                  <c:v>1.1097560975609757</c:v>
                </c:pt>
                <c:pt idx="9">
                  <c:v>1.0492187500000001</c:v>
                </c:pt>
                <c:pt idx="10">
                  <c:v>0.96144859813084116</c:v>
                </c:pt>
                <c:pt idx="11">
                  <c:v>1.1183098591549296</c:v>
                </c:pt>
                <c:pt idx="12">
                  <c:v>1.0388692579505301</c:v>
                </c:pt>
                <c:pt idx="13">
                  <c:v>1.0915111378687539</c:v>
                </c:pt>
                <c:pt idx="14">
                  <c:v>0.82027896995708149</c:v>
                </c:pt>
                <c:pt idx="15">
                  <c:v>1.1825821237585943</c:v>
                </c:pt>
                <c:pt idx="16">
                  <c:v>1.0589651022864019</c:v>
                </c:pt>
                <c:pt idx="17">
                  <c:v>0.96581196581196582</c:v>
                </c:pt>
                <c:pt idx="18">
                  <c:v>1.1814946619217082</c:v>
                </c:pt>
                <c:pt idx="19">
                  <c:v>1.1361702127659574</c:v>
                </c:pt>
                <c:pt idx="20">
                  <c:v>0.99289520426287747</c:v>
                </c:pt>
                <c:pt idx="21">
                  <c:v>1.1722912966252221</c:v>
                </c:pt>
                <c:pt idx="22">
                  <c:v>1.050531914893617</c:v>
                </c:pt>
                <c:pt idx="23">
                  <c:v>1.0372340425531914</c:v>
                </c:pt>
                <c:pt idx="24">
                  <c:v>0.87822014051522246</c:v>
                </c:pt>
                <c:pt idx="25">
                  <c:v>1.0116731517509727</c:v>
                </c:pt>
                <c:pt idx="26">
                  <c:v>0.94847775175644033</c:v>
                </c:pt>
                <c:pt idx="27">
                  <c:v>1.1589403973509933</c:v>
                </c:pt>
                <c:pt idx="28">
                  <c:v>1.1986301369863013</c:v>
                </c:pt>
                <c:pt idx="29">
                  <c:v>0.87657784011220197</c:v>
                </c:pt>
                <c:pt idx="30">
                  <c:v>1.0167992926613616</c:v>
                </c:pt>
                <c:pt idx="31">
                  <c:v>0.94914040114613185</c:v>
                </c:pt>
                <c:pt idx="32">
                  <c:v>1.0681520314547837</c:v>
                </c:pt>
                <c:pt idx="33">
                  <c:v>1.0697271546123863</c:v>
                </c:pt>
                <c:pt idx="34">
                  <c:v>1.1960431654676258</c:v>
                </c:pt>
                <c:pt idx="35">
                  <c:v>1.1795454545454545</c:v>
                </c:pt>
                <c:pt idx="36">
                  <c:v>1.0289794204115918</c:v>
                </c:pt>
                <c:pt idx="37">
                  <c:v>1.0679611650485437</c:v>
                </c:pt>
                <c:pt idx="38">
                  <c:v>1.1179727427597956</c:v>
                </c:pt>
                <c:pt idx="39">
                  <c:v>1.1152375750955761</c:v>
                </c:pt>
                <c:pt idx="40">
                  <c:v>1.1678435632808257</c:v>
                </c:pt>
                <c:pt idx="41">
                  <c:v>1.2194854953475642</c:v>
                </c:pt>
                <c:pt idx="42">
                  <c:v>1.0603674540682415</c:v>
                </c:pt>
                <c:pt idx="43">
                  <c:v>1.1534334763948497</c:v>
                </c:pt>
                <c:pt idx="44">
                  <c:v>1.1140583554376657</c:v>
                </c:pt>
                <c:pt idx="45">
                  <c:v>1.44</c:v>
                </c:pt>
                <c:pt idx="46">
                  <c:v>1.6821276595744681</c:v>
                </c:pt>
                <c:pt idx="47">
                  <c:v>0.86466153846153837</c:v>
                </c:pt>
                <c:pt idx="48">
                  <c:v>0.92478540772532192</c:v>
                </c:pt>
                <c:pt idx="49">
                  <c:v>0.87112232030264813</c:v>
                </c:pt>
                <c:pt idx="50">
                  <c:v>0.82528028933092223</c:v>
                </c:pt>
                <c:pt idx="51">
                  <c:v>1.4064655172413794</c:v>
                </c:pt>
                <c:pt idx="52">
                  <c:v>1.2171794871794872</c:v>
                </c:pt>
                <c:pt idx="53">
                  <c:v>1.5310743801652891</c:v>
                </c:pt>
                <c:pt idx="54">
                  <c:v>1.2339920948616601</c:v>
                </c:pt>
                <c:pt idx="55">
                  <c:v>1.4044795783926218</c:v>
                </c:pt>
                <c:pt idx="56">
                  <c:v>1.269163763066202</c:v>
                </c:pt>
                <c:pt idx="57">
                  <c:v>1.2</c:v>
                </c:pt>
                <c:pt idx="58">
                  <c:v>1.1468571428571428</c:v>
                </c:pt>
                <c:pt idx="59">
                  <c:v>1.1298951048951049</c:v>
                </c:pt>
                <c:pt idx="60">
                  <c:v>1.2698989898989899</c:v>
                </c:pt>
                <c:pt idx="61">
                  <c:v>1.2325762711864408</c:v>
                </c:pt>
                <c:pt idx="62">
                  <c:v>1.3527304964539009</c:v>
                </c:pt>
                <c:pt idx="63">
                  <c:v>1.1399999999999999</c:v>
                </c:pt>
                <c:pt idx="64">
                  <c:v>0.97</c:v>
                </c:pt>
                <c:pt idx="65">
                  <c:v>1.32</c:v>
                </c:pt>
                <c:pt idx="66">
                  <c:v>1.5134156378600823</c:v>
                </c:pt>
                <c:pt idx="67">
                  <c:v>1.2746500000000001</c:v>
                </c:pt>
                <c:pt idx="68">
                  <c:v>1.2240555555555557</c:v>
                </c:pt>
                <c:pt idx="69">
                  <c:v>1.1378395061728397</c:v>
                </c:pt>
                <c:pt idx="70">
                  <c:v>0.811095652173913</c:v>
                </c:pt>
                <c:pt idx="71">
                  <c:v>0.80048723897911833</c:v>
                </c:pt>
                <c:pt idx="72">
                  <c:v>0.65724770642201835</c:v>
                </c:pt>
                <c:pt idx="73">
                  <c:v>0.7</c:v>
                </c:pt>
                <c:pt idx="74">
                  <c:v>0.77</c:v>
                </c:pt>
                <c:pt idx="75">
                  <c:v>0.55000000000000004</c:v>
                </c:pt>
                <c:pt idx="76">
                  <c:v>0.68</c:v>
                </c:pt>
                <c:pt idx="77">
                  <c:v>0.69</c:v>
                </c:pt>
                <c:pt idx="78">
                  <c:v>0.71</c:v>
                </c:pt>
                <c:pt idx="79">
                  <c:v>0.69</c:v>
                </c:pt>
                <c:pt idx="80">
                  <c:v>0.85</c:v>
                </c:pt>
                <c:pt idx="81">
                  <c:v>0.54</c:v>
                </c:pt>
                <c:pt idx="82">
                  <c:v>0.71627819548872185</c:v>
                </c:pt>
                <c:pt idx="83">
                  <c:v>1.0644251626898047</c:v>
                </c:pt>
                <c:pt idx="84">
                  <c:v>1.0880000000000001</c:v>
                </c:pt>
                <c:pt idx="85">
                  <c:v>1.3120717781402935</c:v>
                </c:pt>
                <c:pt idx="86">
                  <c:v>1.1002053388090347</c:v>
                </c:pt>
                <c:pt idx="87">
                  <c:v>1.2095730918499352</c:v>
                </c:pt>
                <c:pt idx="88">
                  <c:v>1.0316865417376491</c:v>
                </c:pt>
                <c:pt idx="89">
                  <c:v>1.1467857142857143</c:v>
                </c:pt>
                <c:pt idx="90">
                  <c:v>1.0041152263374487</c:v>
                </c:pt>
                <c:pt idx="91">
                  <c:v>1.0326576576576576</c:v>
                </c:pt>
                <c:pt idx="92">
                  <c:v>1.0470588235294118</c:v>
                </c:pt>
                <c:pt idx="93">
                  <c:v>1.1480434782608697</c:v>
                </c:pt>
                <c:pt idx="94">
                  <c:v>0.94951923076923073</c:v>
                </c:pt>
                <c:pt idx="95">
                  <c:v>1.0929313929313931</c:v>
                </c:pt>
                <c:pt idx="96">
                  <c:v>1.0734741784037558</c:v>
                </c:pt>
                <c:pt idx="97">
                  <c:v>1.1785318559556786</c:v>
                </c:pt>
                <c:pt idx="98">
                  <c:v>1.1810379241516966</c:v>
                </c:pt>
                <c:pt idx="99">
                  <c:v>1.1727598566308244</c:v>
                </c:pt>
                <c:pt idx="100">
                  <c:v>1.0923205342237061</c:v>
                </c:pt>
                <c:pt idx="101">
                  <c:v>0.92091346153846154</c:v>
                </c:pt>
                <c:pt idx="102">
                  <c:v>0.85898305084745763</c:v>
                </c:pt>
                <c:pt idx="103">
                  <c:v>0.97352941176470587</c:v>
                </c:pt>
                <c:pt idx="104">
                  <c:v>0.76461916461916457</c:v>
                </c:pt>
                <c:pt idx="105">
                  <c:v>1.0720977596741343</c:v>
                </c:pt>
                <c:pt idx="106">
                  <c:v>0.98539042821158684</c:v>
                </c:pt>
                <c:pt idx="107">
                  <c:v>1.1964285714285714</c:v>
                </c:pt>
                <c:pt idx="108">
                  <c:v>1.136501079913607</c:v>
                </c:pt>
                <c:pt idx="109">
                  <c:v>1.1705445544554456</c:v>
                </c:pt>
                <c:pt idx="110">
                  <c:v>1.1356854838709676</c:v>
                </c:pt>
                <c:pt idx="111">
                  <c:v>1.1180257510729614</c:v>
                </c:pt>
                <c:pt idx="112">
                  <c:v>1.1200622083981338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379-4913-9FEB-526C53588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7530016"/>
        <c:axId val="497531000"/>
      </c:scatterChart>
      <c:valAx>
        <c:axId val="497530016"/>
        <c:scaling>
          <c:orientation val="minMax"/>
          <c:max val="2.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1"/>
                  <a:t>Slenderness   (sqrt(Nu/Ncrit)</a:t>
                </a:r>
              </a:p>
            </c:rich>
          </c:tx>
          <c:layout>
            <c:manualLayout>
              <c:xMode val="edge"/>
              <c:yMode val="edge"/>
              <c:x val="0.37633234370293878"/>
              <c:y val="0.928358186503133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7531000"/>
        <c:crosses val="autoZero"/>
        <c:crossBetween val="midCat"/>
      </c:valAx>
      <c:valAx>
        <c:axId val="497531000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1"/>
                  <a:t>Ratio  Test/EC4'k'</a:t>
                </a:r>
              </a:p>
            </c:rich>
          </c:tx>
          <c:layout>
            <c:manualLayout>
              <c:xMode val="edge"/>
              <c:yMode val="edge"/>
              <c:x val="3.8675687683991833E-3"/>
              <c:y val="0.2829790254639029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7530016"/>
        <c:crosses val="autoZero"/>
        <c:crossBetween val="midCat"/>
        <c:majorUnit val="0.25"/>
      </c:valAx>
      <c:spPr>
        <a:solidFill>
          <a:schemeClr val="accent4">
            <a:lumMod val="40000"/>
            <a:lumOff val="60000"/>
          </a:schemeClr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3225673888740902"/>
          <c:y val="9.9396983328187402E-2"/>
          <c:w val="0.22145464602707571"/>
          <c:h val="0.27542841088130382"/>
        </c:manualLayout>
      </c:layout>
      <c:overlay val="0"/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ysClr val="windowText" lastClr="000000"/>
                </a:solidFill>
              </a:rPr>
              <a:t>Columns  with</a:t>
            </a:r>
            <a:r>
              <a:rPr lang="en-GB" b="1" baseline="0">
                <a:solidFill>
                  <a:sysClr val="windowText" lastClr="000000"/>
                </a:solidFill>
              </a:rPr>
              <a:t>  end  Moment</a:t>
            </a:r>
          </a:p>
          <a:p>
            <a:pPr>
              <a:defRPr/>
            </a:pPr>
            <a:r>
              <a:rPr lang="en-GB" b="1">
                <a:solidFill>
                  <a:sysClr val="windowText" lastClr="000000"/>
                </a:solidFill>
              </a:rPr>
              <a:t>Ratio  Test/EC4, 'k'factor analysis,</a:t>
            </a:r>
            <a:r>
              <a:rPr lang="en-GB" b="1" baseline="0">
                <a:solidFill>
                  <a:sysClr val="windowText" lastClr="000000"/>
                </a:solidFill>
              </a:rPr>
              <a:t>  versus  concrete strength</a:t>
            </a:r>
            <a:endParaRPr lang="en-GB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1874499435008549"/>
          <c:y val="1.47347296086600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68407608038594"/>
          <c:y val="0.15092652981431531"/>
          <c:w val="0.83563766267700934"/>
          <c:h val="0.72246991444546615"/>
        </c:manualLayout>
      </c:layout>
      <c:scatterChart>
        <c:scatterStyle val="lineMarker"/>
        <c:varyColors val="0"/>
        <c:ser>
          <c:idx val="0"/>
          <c:order val="0"/>
          <c:tx>
            <c:v>Circular section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2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xVal>
            <c:numRef>
              <c:f>Data!$B$141:$B$254</c:f>
              <c:numCache>
                <c:formatCode>General</c:formatCode>
                <c:ptCount val="114"/>
                <c:pt idx="0">
                  <c:v>41.120000000000005</c:v>
                </c:pt>
                <c:pt idx="1">
                  <c:v>41.120000000000005</c:v>
                </c:pt>
                <c:pt idx="2">
                  <c:v>41.120000000000005</c:v>
                </c:pt>
                <c:pt idx="3">
                  <c:v>41.120000000000005</c:v>
                </c:pt>
                <c:pt idx="4">
                  <c:v>41.120000000000005</c:v>
                </c:pt>
                <c:pt idx="5">
                  <c:v>41.120000000000005</c:v>
                </c:pt>
                <c:pt idx="6">
                  <c:v>41.120000000000005</c:v>
                </c:pt>
                <c:pt idx="7">
                  <c:v>41.120000000000005</c:v>
                </c:pt>
                <c:pt idx="8">
                  <c:v>41.120000000000005</c:v>
                </c:pt>
                <c:pt idx="9">
                  <c:v>41.120000000000005</c:v>
                </c:pt>
                <c:pt idx="10">
                  <c:v>41.120000000000005</c:v>
                </c:pt>
                <c:pt idx="11">
                  <c:v>41.120000000000005</c:v>
                </c:pt>
                <c:pt idx="12">
                  <c:v>41.120000000000005</c:v>
                </c:pt>
                <c:pt idx="13">
                  <c:v>41.120000000000005</c:v>
                </c:pt>
                <c:pt idx="14">
                  <c:v>41.120000000000005</c:v>
                </c:pt>
                <c:pt idx="15">
                  <c:v>41.120000000000005</c:v>
                </c:pt>
                <c:pt idx="16">
                  <c:v>41.120000000000005</c:v>
                </c:pt>
                <c:pt idx="17">
                  <c:v>41.120000000000005</c:v>
                </c:pt>
                <c:pt idx="18">
                  <c:v>27.84</c:v>
                </c:pt>
                <c:pt idx="19">
                  <c:v>27.84</c:v>
                </c:pt>
                <c:pt idx="20">
                  <c:v>27.84</c:v>
                </c:pt>
                <c:pt idx="21">
                  <c:v>27.84</c:v>
                </c:pt>
                <c:pt idx="22">
                  <c:v>41.120000000000005</c:v>
                </c:pt>
                <c:pt idx="23">
                  <c:v>41.120000000000005</c:v>
                </c:pt>
                <c:pt idx="24">
                  <c:v>41.120000000000005</c:v>
                </c:pt>
                <c:pt idx="25">
                  <c:v>41.120000000000005</c:v>
                </c:pt>
                <c:pt idx="26">
                  <c:v>41.120000000000005</c:v>
                </c:pt>
                <c:pt idx="27">
                  <c:v>40.9</c:v>
                </c:pt>
                <c:pt idx="28">
                  <c:v>40.9</c:v>
                </c:pt>
                <c:pt idx="29">
                  <c:v>40.9</c:v>
                </c:pt>
                <c:pt idx="30">
                  <c:v>40.9</c:v>
                </c:pt>
                <c:pt idx="31">
                  <c:v>40.9</c:v>
                </c:pt>
                <c:pt idx="32">
                  <c:v>40.9</c:v>
                </c:pt>
                <c:pt idx="33">
                  <c:v>40.9</c:v>
                </c:pt>
                <c:pt idx="34">
                  <c:v>40.9</c:v>
                </c:pt>
                <c:pt idx="35">
                  <c:v>40.9</c:v>
                </c:pt>
                <c:pt idx="36">
                  <c:v>40.9</c:v>
                </c:pt>
                <c:pt idx="37">
                  <c:v>40.9</c:v>
                </c:pt>
                <c:pt idx="38">
                  <c:v>40.9</c:v>
                </c:pt>
                <c:pt idx="39">
                  <c:v>40.9</c:v>
                </c:pt>
                <c:pt idx="40">
                  <c:v>40.9</c:v>
                </c:pt>
                <c:pt idx="41">
                  <c:v>40.9</c:v>
                </c:pt>
                <c:pt idx="42">
                  <c:v>40.9</c:v>
                </c:pt>
                <c:pt idx="43">
                  <c:v>40.9</c:v>
                </c:pt>
                <c:pt idx="44">
                  <c:v>40.9</c:v>
                </c:pt>
                <c:pt idx="45">
                  <c:v>97.3</c:v>
                </c:pt>
                <c:pt idx="46">
                  <c:v>97.3</c:v>
                </c:pt>
                <c:pt idx="47">
                  <c:v>97.3</c:v>
                </c:pt>
                <c:pt idx="48">
                  <c:v>97.3</c:v>
                </c:pt>
                <c:pt idx="49">
                  <c:v>31.5</c:v>
                </c:pt>
                <c:pt idx="50">
                  <c:v>31.5</c:v>
                </c:pt>
                <c:pt idx="51">
                  <c:v>31.5</c:v>
                </c:pt>
                <c:pt idx="52">
                  <c:v>31.5</c:v>
                </c:pt>
                <c:pt idx="53">
                  <c:v>59</c:v>
                </c:pt>
                <c:pt idx="54">
                  <c:v>59</c:v>
                </c:pt>
                <c:pt idx="55">
                  <c:v>59</c:v>
                </c:pt>
                <c:pt idx="56">
                  <c:v>31.5</c:v>
                </c:pt>
                <c:pt idx="57">
                  <c:v>31.5</c:v>
                </c:pt>
                <c:pt idx="58">
                  <c:v>62</c:v>
                </c:pt>
                <c:pt idx="59">
                  <c:v>62</c:v>
                </c:pt>
                <c:pt idx="60">
                  <c:v>62</c:v>
                </c:pt>
                <c:pt idx="61">
                  <c:v>62</c:v>
                </c:pt>
                <c:pt idx="62">
                  <c:v>62</c:v>
                </c:pt>
                <c:pt idx="63">
                  <c:v>62</c:v>
                </c:pt>
                <c:pt idx="64">
                  <c:v>62</c:v>
                </c:pt>
                <c:pt idx="65">
                  <c:v>62</c:v>
                </c:pt>
                <c:pt idx="66">
                  <c:v>62</c:v>
                </c:pt>
                <c:pt idx="67">
                  <c:v>62</c:v>
                </c:pt>
                <c:pt idx="68">
                  <c:v>62</c:v>
                </c:pt>
                <c:pt idx="69">
                  <c:v>62</c:v>
                </c:pt>
                <c:pt idx="70">
                  <c:v>62</c:v>
                </c:pt>
                <c:pt idx="71">
                  <c:v>62</c:v>
                </c:pt>
                <c:pt idx="72">
                  <c:v>62</c:v>
                </c:pt>
                <c:pt idx="73">
                  <c:v>62</c:v>
                </c:pt>
                <c:pt idx="74">
                  <c:v>32.700000000000003</c:v>
                </c:pt>
                <c:pt idx="75">
                  <c:v>34.5</c:v>
                </c:pt>
                <c:pt idx="76">
                  <c:v>65.790000000000006</c:v>
                </c:pt>
                <c:pt idx="77">
                  <c:v>71.64</c:v>
                </c:pt>
                <c:pt idx="78">
                  <c:v>95.63</c:v>
                </c:pt>
                <c:pt idx="79">
                  <c:v>93.01</c:v>
                </c:pt>
                <c:pt idx="80">
                  <c:v>39.43</c:v>
                </c:pt>
                <c:pt idx="81">
                  <c:v>36.68</c:v>
                </c:pt>
                <c:pt idx="82">
                  <c:v>71.739999999999995</c:v>
                </c:pt>
                <c:pt idx="83">
                  <c:v>79.55</c:v>
                </c:pt>
                <c:pt idx="84">
                  <c:v>94.56</c:v>
                </c:pt>
                <c:pt idx="85">
                  <c:v>90.4</c:v>
                </c:pt>
                <c:pt idx="86">
                  <c:v>35.39</c:v>
                </c:pt>
                <c:pt idx="87">
                  <c:v>30.54</c:v>
                </c:pt>
                <c:pt idx="88">
                  <c:v>70.16</c:v>
                </c:pt>
                <c:pt idx="89">
                  <c:v>61</c:v>
                </c:pt>
                <c:pt idx="90">
                  <c:v>95.43</c:v>
                </c:pt>
                <c:pt idx="91">
                  <c:v>81.66</c:v>
                </c:pt>
                <c:pt idx="92">
                  <c:v>38.67</c:v>
                </c:pt>
                <c:pt idx="93">
                  <c:v>39.56</c:v>
                </c:pt>
                <c:pt idx="94">
                  <c:v>71.86</c:v>
                </c:pt>
                <c:pt idx="95">
                  <c:v>72.489999999999995</c:v>
                </c:pt>
                <c:pt idx="96">
                  <c:v>86.39</c:v>
                </c:pt>
                <c:pt idx="97">
                  <c:v>96.74</c:v>
                </c:pt>
                <c:pt idx="98">
                  <c:v>87.98</c:v>
                </c:pt>
                <c:pt idx="99">
                  <c:v>96.97</c:v>
                </c:pt>
                <c:pt idx="100">
                  <c:v>107.33</c:v>
                </c:pt>
                <c:pt idx="101">
                  <c:v>97.92</c:v>
                </c:pt>
                <c:pt idx="102">
                  <c:v>87.38</c:v>
                </c:pt>
                <c:pt idx="103">
                  <c:v>74.75</c:v>
                </c:pt>
                <c:pt idx="104">
                  <c:v>83.08</c:v>
                </c:pt>
                <c:pt idx="105">
                  <c:v>98.5</c:v>
                </c:pt>
                <c:pt idx="106">
                  <c:v>39.9</c:v>
                </c:pt>
                <c:pt idx="107">
                  <c:v>40.1</c:v>
                </c:pt>
                <c:pt idx="108">
                  <c:v>75.7</c:v>
                </c:pt>
                <c:pt idx="109">
                  <c:v>109.8</c:v>
                </c:pt>
                <c:pt idx="110">
                  <c:v>110.7</c:v>
                </c:pt>
                <c:pt idx="111">
                  <c:v>91.4</c:v>
                </c:pt>
                <c:pt idx="112">
                  <c:v>40</c:v>
                </c:pt>
                <c:pt idx="113">
                  <c:v>142</c:v>
                </c:pt>
              </c:numCache>
            </c:numRef>
          </c:xVal>
          <c:yVal>
            <c:numRef>
              <c:f>Data!$C$141:$C$254</c:f>
              <c:numCache>
                <c:formatCode>0.00</c:formatCode>
                <c:ptCount val="114"/>
                <c:pt idx="0">
                  <c:v>1.2108731466227347</c:v>
                </c:pt>
                <c:pt idx="1">
                  <c:v>1.2389885807504077</c:v>
                </c:pt>
                <c:pt idx="2">
                  <c:v>1.3205537806176784</c:v>
                </c:pt>
                <c:pt idx="3">
                  <c:v>1.3258785942492013</c:v>
                </c:pt>
                <c:pt idx="4">
                  <c:v>1.475991649269311</c:v>
                </c:pt>
                <c:pt idx="5">
                  <c:v>1.3298538622129437</c:v>
                </c:pt>
                <c:pt idx="6">
                  <c:v>1.3704396632366698</c:v>
                </c:pt>
                <c:pt idx="7">
                  <c:v>1.3386342376052385</c:v>
                </c:pt>
                <c:pt idx="8">
                  <c:v>1.2477168949771689</c:v>
                </c:pt>
                <c:pt idx="9">
                  <c:v>1.3093607305936072</c:v>
                </c:pt>
                <c:pt idx="10">
                  <c:v>1.2962138084632517</c:v>
                </c:pt>
                <c:pt idx="11">
                  <c:v>1.265033407572383</c:v>
                </c:pt>
                <c:pt idx="12">
                  <c:v>1.2628865979381443</c:v>
                </c:pt>
                <c:pt idx="13">
                  <c:v>1.1917525773195876</c:v>
                </c:pt>
                <c:pt idx="14">
                  <c:v>1.2829131652661065</c:v>
                </c:pt>
                <c:pt idx="15">
                  <c:v>1.2549019607843137</c:v>
                </c:pt>
                <c:pt idx="16">
                  <c:v>1.1466346153846154</c:v>
                </c:pt>
                <c:pt idx="17">
                  <c:v>1.2379807692307692</c:v>
                </c:pt>
                <c:pt idx="18">
                  <c:v>1.1939252336448598</c:v>
                </c:pt>
                <c:pt idx="19">
                  <c:v>1.2676709154113557</c:v>
                </c:pt>
                <c:pt idx="20">
                  <c:v>1.1927877947295422</c:v>
                </c:pt>
                <c:pt idx="21">
                  <c:v>1.214190093708166</c:v>
                </c:pt>
                <c:pt idx="22">
                  <c:v>1.2773403324584427</c:v>
                </c:pt>
                <c:pt idx="23">
                  <c:v>1.3718285214348207</c:v>
                </c:pt>
                <c:pt idx="24">
                  <c:v>1.4503311258278146</c:v>
                </c:pt>
                <c:pt idx="25">
                  <c:v>1.1949778434268834</c:v>
                </c:pt>
                <c:pt idx="26">
                  <c:v>1.3028064992614476</c:v>
                </c:pt>
                <c:pt idx="27">
                  <c:v>0.94103956555469359</c:v>
                </c:pt>
                <c:pt idx="28">
                  <c:v>1.0161725067385445</c:v>
                </c:pt>
                <c:pt idx="29">
                  <c:v>1.1614255765199162</c:v>
                </c:pt>
                <c:pt idx="30">
                  <c:v>0.88360237892948168</c:v>
                </c:pt>
                <c:pt idx="31">
                  <c:v>0.91515994436717663</c:v>
                </c:pt>
                <c:pt idx="32">
                  <c:v>0.93133047210300424</c:v>
                </c:pt>
                <c:pt idx="33">
                  <c:v>0.89848197343453506</c:v>
                </c:pt>
                <c:pt idx="34">
                  <c:v>0.98109965635738827</c:v>
                </c:pt>
                <c:pt idx="35">
                  <c:v>0.85968819599109136</c:v>
                </c:pt>
                <c:pt idx="36">
                  <c:v>0.90476190476190477</c:v>
                </c:pt>
                <c:pt idx="37">
                  <c:v>0.97457627118644063</c:v>
                </c:pt>
                <c:pt idx="38">
                  <c:v>1.0091743119266054</c:v>
                </c:pt>
                <c:pt idx="39">
                  <c:v>1.0305084745762711</c:v>
                </c:pt>
                <c:pt idx="40">
                  <c:v>0.95628415300546443</c:v>
                </c:pt>
                <c:pt idx="41">
                  <c:v>1.0335820895522387</c:v>
                </c:pt>
                <c:pt idx="42">
                  <c:v>1.1087962962962963</c:v>
                </c:pt>
                <c:pt idx="43">
                  <c:v>1.0766550522648084</c:v>
                </c:pt>
                <c:pt idx="44">
                  <c:v>1.08675799086758</c:v>
                </c:pt>
                <c:pt idx="45">
                  <c:v>1.3065902578796562</c:v>
                </c:pt>
                <c:pt idx="46">
                  <c:v>1.3696275071633237</c:v>
                </c:pt>
                <c:pt idx="47">
                  <c:v>1.3048245614035088</c:v>
                </c:pt>
                <c:pt idx="48">
                  <c:v>1.4035087719298245</c:v>
                </c:pt>
                <c:pt idx="49">
                  <c:v>1.0606312292358804</c:v>
                </c:pt>
                <c:pt idx="50">
                  <c:v>1.0168126923987686</c:v>
                </c:pt>
                <c:pt idx="51">
                  <c:v>1.1124874455975895</c:v>
                </c:pt>
                <c:pt idx="52">
                  <c:v>1.058091286307054</c:v>
                </c:pt>
                <c:pt idx="53">
                  <c:v>1.0098314606741574</c:v>
                </c:pt>
                <c:pt idx="54">
                  <c:v>0.99685658153241652</c:v>
                </c:pt>
                <c:pt idx="55">
                  <c:v>1.0639169625785305</c:v>
                </c:pt>
                <c:pt idx="56">
                  <c:v>1.4225569718037852</c:v>
                </c:pt>
                <c:pt idx="57">
                  <c:v>1.0561497326203209</c:v>
                </c:pt>
                <c:pt idx="58">
                  <c:v>0.77630769230769225</c:v>
                </c:pt>
                <c:pt idx="59">
                  <c:v>0.89712820512820513</c:v>
                </c:pt>
                <c:pt idx="60">
                  <c:v>0.83774104683195594</c:v>
                </c:pt>
                <c:pt idx="61">
                  <c:v>0.83429752066115703</c:v>
                </c:pt>
                <c:pt idx="62">
                  <c:v>1.1929184549356222</c:v>
                </c:pt>
                <c:pt idx="63">
                  <c:v>1.038862660944206</c:v>
                </c:pt>
                <c:pt idx="64">
                  <c:v>1.2050179211469534</c:v>
                </c:pt>
                <c:pt idx="65">
                  <c:v>1.1935483870967742</c:v>
                </c:pt>
                <c:pt idx="66">
                  <c:v>0.83466666666666667</c:v>
                </c:pt>
                <c:pt idx="67">
                  <c:v>0.85661538461538467</c:v>
                </c:pt>
                <c:pt idx="68">
                  <c:v>0.83947730398899578</c:v>
                </c:pt>
                <c:pt idx="69">
                  <c:v>0.93600000000000005</c:v>
                </c:pt>
                <c:pt idx="70">
                  <c:v>1.1608369098712448</c:v>
                </c:pt>
                <c:pt idx="71">
                  <c:v>1.2210300429184548</c:v>
                </c:pt>
                <c:pt idx="72">
                  <c:v>1.2272401433691755</c:v>
                </c:pt>
                <c:pt idx="73">
                  <c:v>1.1967741935483871</c:v>
                </c:pt>
                <c:pt idx="74">
                  <c:v>0.89</c:v>
                </c:pt>
                <c:pt idx="75">
                  <c:v>0.95520325203252032</c:v>
                </c:pt>
                <c:pt idx="76">
                  <c:v>1.0950660792951543</c:v>
                </c:pt>
                <c:pt idx="77">
                  <c:v>1.1397744360902256</c:v>
                </c:pt>
                <c:pt idx="78">
                  <c:v>1.1436286919831224</c:v>
                </c:pt>
                <c:pt idx="79">
                  <c:v>1.1341176470588237</c:v>
                </c:pt>
                <c:pt idx="80">
                  <c:v>1.0711450381679388</c:v>
                </c:pt>
                <c:pt idx="81">
                  <c:v>1.1005747126436782</c:v>
                </c:pt>
                <c:pt idx="82">
                  <c:v>1.1561594202898551</c:v>
                </c:pt>
                <c:pt idx="83">
                  <c:v>1.1168478260869565</c:v>
                </c:pt>
                <c:pt idx="84">
                  <c:v>1.1290845070422537</c:v>
                </c:pt>
                <c:pt idx="85">
                  <c:v>1.7106382978723405</c:v>
                </c:pt>
                <c:pt idx="86">
                  <c:v>0.93756944444444434</c:v>
                </c:pt>
                <c:pt idx="87">
                  <c:v>0.92148571428571424</c:v>
                </c:pt>
                <c:pt idx="88">
                  <c:v>1.0017571884984027</c:v>
                </c:pt>
                <c:pt idx="89">
                  <c:v>0.98294117647058821</c:v>
                </c:pt>
                <c:pt idx="90">
                  <c:v>0.97176470588235286</c:v>
                </c:pt>
                <c:pt idx="91">
                  <c:v>1.0673000000000001</c:v>
                </c:pt>
                <c:pt idx="92">
                  <c:v>1.0952577319587629</c:v>
                </c:pt>
                <c:pt idx="93">
                  <c:v>1.1055725190839696</c:v>
                </c:pt>
                <c:pt idx="94">
                  <c:v>1.1452970297029703</c:v>
                </c:pt>
                <c:pt idx="95">
                  <c:v>1.1261764705882353</c:v>
                </c:pt>
                <c:pt idx="96">
                  <c:v>1.204</c:v>
                </c:pt>
                <c:pt idx="97">
                  <c:v>1.1866906474820142</c:v>
                </c:pt>
                <c:pt idx="98">
                  <c:v>1.2158205128205128</c:v>
                </c:pt>
                <c:pt idx="99">
                  <c:v>1.2369649805447469</c:v>
                </c:pt>
                <c:pt idx="100">
                  <c:v>1.2454707379134862</c:v>
                </c:pt>
                <c:pt idx="101">
                  <c:v>1.2518217054263567</c:v>
                </c:pt>
                <c:pt idx="102">
                  <c:v>1.1126373626373627</c:v>
                </c:pt>
                <c:pt idx="103">
                  <c:v>1.1265964912280702</c:v>
                </c:pt>
                <c:pt idx="104">
                  <c:v>1.1226415094339623</c:v>
                </c:pt>
                <c:pt idx="105">
                  <c:v>1.1670238095238097</c:v>
                </c:pt>
                <c:pt idx="106">
                  <c:v>0.7807339449541284</c:v>
                </c:pt>
                <c:pt idx="107">
                  <c:v>0.81414701803051315</c:v>
                </c:pt>
                <c:pt idx="108">
                  <c:v>1.0419161676646707</c:v>
                </c:pt>
                <c:pt idx="109">
                  <c:v>0.97531687791861243</c:v>
                </c:pt>
                <c:pt idx="110">
                  <c:v>0.97819114817190511</c:v>
                </c:pt>
                <c:pt idx="111">
                  <c:v>1.1832760595647194</c:v>
                </c:pt>
                <c:pt idx="112">
                  <c:v>0.87104283054003728</c:v>
                </c:pt>
                <c:pt idx="113">
                  <c:v>0.93789035392088826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186-4B31-B79B-88D791583FA2}"/>
            </c:ext>
          </c:extLst>
        </c:ser>
        <c:ser>
          <c:idx val="1"/>
          <c:order val="1"/>
          <c:tx>
            <c:v>Rectangular section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FF000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xVal>
            <c:numRef>
              <c:f>Data!$B$368:$B$480</c:f>
              <c:numCache>
                <c:formatCode>General</c:formatCode>
                <c:ptCount val="113"/>
                <c:pt idx="0">
                  <c:v>75.28</c:v>
                </c:pt>
                <c:pt idx="1">
                  <c:v>75.28</c:v>
                </c:pt>
                <c:pt idx="2">
                  <c:v>75.28</c:v>
                </c:pt>
                <c:pt idx="3">
                  <c:v>75.28</c:v>
                </c:pt>
                <c:pt idx="4">
                  <c:v>75.28</c:v>
                </c:pt>
                <c:pt idx="5">
                  <c:v>75.28</c:v>
                </c:pt>
                <c:pt idx="6">
                  <c:v>75.28</c:v>
                </c:pt>
                <c:pt idx="7">
                  <c:v>75.28</c:v>
                </c:pt>
                <c:pt idx="8">
                  <c:v>75.28</c:v>
                </c:pt>
                <c:pt idx="9">
                  <c:v>75.28</c:v>
                </c:pt>
                <c:pt idx="10">
                  <c:v>75.28</c:v>
                </c:pt>
                <c:pt idx="11">
                  <c:v>75.28</c:v>
                </c:pt>
                <c:pt idx="12">
                  <c:v>75.28</c:v>
                </c:pt>
                <c:pt idx="13">
                  <c:v>75.28</c:v>
                </c:pt>
                <c:pt idx="14">
                  <c:v>75.28</c:v>
                </c:pt>
                <c:pt idx="15">
                  <c:v>75.28</c:v>
                </c:pt>
                <c:pt idx="16">
                  <c:v>46.64</c:v>
                </c:pt>
                <c:pt idx="17">
                  <c:v>46.64</c:v>
                </c:pt>
                <c:pt idx="18">
                  <c:v>46.64</c:v>
                </c:pt>
                <c:pt idx="19">
                  <c:v>46.64</c:v>
                </c:pt>
                <c:pt idx="20">
                  <c:v>97.28</c:v>
                </c:pt>
                <c:pt idx="21">
                  <c:v>97.28</c:v>
                </c:pt>
                <c:pt idx="22">
                  <c:v>97.28</c:v>
                </c:pt>
                <c:pt idx="23">
                  <c:v>97.28</c:v>
                </c:pt>
                <c:pt idx="24">
                  <c:v>31.200000000000003</c:v>
                </c:pt>
                <c:pt idx="25">
                  <c:v>52.800000000000004</c:v>
                </c:pt>
                <c:pt idx="26">
                  <c:v>41.6</c:v>
                </c:pt>
                <c:pt idx="27">
                  <c:v>41.6</c:v>
                </c:pt>
                <c:pt idx="28">
                  <c:v>31.200000000000003</c:v>
                </c:pt>
                <c:pt idx="29">
                  <c:v>52.800000000000004</c:v>
                </c:pt>
                <c:pt idx="30">
                  <c:v>52.800000000000004</c:v>
                </c:pt>
                <c:pt idx="31">
                  <c:v>41.6</c:v>
                </c:pt>
                <c:pt idx="32">
                  <c:v>31.200000000000003</c:v>
                </c:pt>
                <c:pt idx="33">
                  <c:v>34.56</c:v>
                </c:pt>
                <c:pt idx="34">
                  <c:v>34.56</c:v>
                </c:pt>
                <c:pt idx="35">
                  <c:v>34.56</c:v>
                </c:pt>
                <c:pt idx="36">
                  <c:v>44.24</c:v>
                </c:pt>
                <c:pt idx="37">
                  <c:v>44.24</c:v>
                </c:pt>
                <c:pt idx="38">
                  <c:v>44.24</c:v>
                </c:pt>
                <c:pt idx="39">
                  <c:v>34.56</c:v>
                </c:pt>
                <c:pt idx="40">
                  <c:v>34.56</c:v>
                </c:pt>
                <c:pt idx="41">
                  <c:v>34.56</c:v>
                </c:pt>
                <c:pt idx="42">
                  <c:v>44.24</c:v>
                </c:pt>
                <c:pt idx="43">
                  <c:v>44.24</c:v>
                </c:pt>
                <c:pt idx="44">
                  <c:v>44.24</c:v>
                </c:pt>
                <c:pt idx="45">
                  <c:v>74.376000000000005</c:v>
                </c:pt>
                <c:pt idx="46">
                  <c:v>73.712000000000003</c:v>
                </c:pt>
                <c:pt idx="47">
                  <c:v>67.2</c:v>
                </c:pt>
                <c:pt idx="48">
                  <c:v>73.272000000000006</c:v>
                </c:pt>
                <c:pt idx="49">
                  <c:v>63.776000000000003</c:v>
                </c:pt>
                <c:pt idx="50">
                  <c:v>69.912000000000006</c:v>
                </c:pt>
                <c:pt idx="51">
                  <c:v>71.600000000000009</c:v>
                </c:pt>
                <c:pt idx="52">
                  <c:v>28.64</c:v>
                </c:pt>
                <c:pt idx="53">
                  <c:v>72.48</c:v>
                </c:pt>
                <c:pt idx="54">
                  <c:v>23.6</c:v>
                </c:pt>
                <c:pt idx="55">
                  <c:v>71.679999999999993</c:v>
                </c:pt>
                <c:pt idx="56">
                  <c:v>29.04</c:v>
                </c:pt>
                <c:pt idx="57" formatCode="0.00">
                  <c:v>74.424000000000007</c:v>
                </c:pt>
                <c:pt idx="58" formatCode="0.00">
                  <c:v>73.152000000000001</c:v>
                </c:pt>
                <c:pt idx="59" formatCode="0.00">
                  <c:v>74.415999999999997</c:v>
                </c:pt>
                <c:pt idx="60" formatCode="0.00">
                  <c:v>78.13600000000001</c:v>
                </c:pt>
                <c:pt idx="61" formatCode="0.00">
                  <c:v>69.56</c:v>
                </c:pt>
                <c:pt idx="62" formatCode="0.00">
                  <c:v>59.536000000000001</c:v>
                </c:pt>
                <c:pt idx="63" formatCode="0.00">
                  <c:v>77.13600000000001</c:v>
                </c:pt>
                <c:pt idx="64" formatCode="0.00">
                  <c:v>72.344000000000008</c:v>
                </c:pt>
                <c:pt idx="65" formatCode="0.00">
                  <c:v>69.84</c:v>
                </c:pt>
                <c:pt idx="66" formatCode="0.00">
                  <c:v>70.624000000000009</c:v>
                </c:pt>
                <c:pt idx="67" formatCode="0.00">
                  <c:v>77.512</c:v>
                </c:pt>
                <c:pt idx="68" formatCode="0.00">
                  <c:v>75.992000000000004</c:v>
                </c:pt>
                <c:pt idx="69" formatCode="0.00">
                  <c:v>73.847999999999999</c:v>
                </c:pt>
                <c:pt idx="70" formatCode="0.00">
                  <c:v>61.903999999999996</c:v>
                </c:pt>
                <c:pt idx="71" formatCode="0.00">
                  <c:v>73.112000000000009</c:v>
                </c:pt>
                <c:pt idx="72" formatCode="0.00">
                  <c:v>71.36</c:v>
                </c:pt>
                <c:pt idx="73" formatCode="0.00">
                  <c:v>67.576000000000008</c:v>
                </c:pt>
                <c:pt idx="74" formatCode="0.00">
                  <c:v>73.808000000000007</c:v>
                </c:pt>
                <c:pt idx="75" formatCode="0.00">
                  <c:v>73.320000000000007</c:v>
                </c:pt>
                <c:pt idx="76" formatCode="0.00">
                  <c:v>71.751999999999995</c:v>
                </c:pt>
                <c:pt idx="77" formatCode="0.00">
                  <c:v>73.352000000000004</c:v>
                </c:pt>
                <c:pt idx="78" formatCode="0.00">
                  <c:v>68.152000000000001</c:v>
                </c:pt>
                <c:pt idx="79" formatCode="0.00">
                  <c:v>72.832000000000008</c:v>
                </c:pt>
                <c:pt idx="80" formatCode="0.00">
                  <c:v>68.048000000000002</c:v>
                </c:pt>
                <c:pt idx="81" formatCode="0.00">
                  <c:v>73.00800000000001</c:v>
                </c:pt>
                <c:pt idx="82" formatCode="0.00">
                  <c:v>66.032000000000011</c:v>
                </c:pt>
                <c:pt idx="83" formatCode="0.00">
                  <c:v>70.64</c:v>
                </c:pt>
                <c:pt idx="84" formatCode="0.00">
                  <c:v>29.12</c:v>
                </c:pt>
                <c:pt idx="85" formatCode="0.00">
                  <c:v>69.12</c:v>
                </c:pt>
                <c:pt idx="86" formatCode="0.00">
                  <c:v>24.560000000000002</c:v>
                </c:pt>
                <c:pt idx="87" formatCode="0.00">
                  <c:v>66.400000000000006</c:v>
                </c:pt>
                <c:pt idx="88" formatCode="0.00">
                  <c:v>26.24</c:v>
                </c:pt>
                <c:pt idx="89" formatCode="0.00">
                  <c:v>73.12</c:v>
                </c:pt>
                <c:pt idx="90" formatCode="0.00">
                  <c:v>28</c:v>
                </c:pt>
                <c:pt idx="91" formatCode="0.00">
                  <c:v>74.160000000000011</c:v>
                </c:pt>
                <c:pt idx="92" formatCode="0.00">
                  <c:v>25.12</c:v>
                </c:pt>
                <c:pt idx="93" formatCode="0.00">
                  <c:v>67.2</c:v>
                </c:pt>
                <c:pt idx="94" formatCode="0.00">
                  <c:v>20.880000000000003</c:v>
                </c:pt>
                <c:pt idx="95" formatCode="0.00">
                  <c:v>75.12</c:v>
                </c:pt>
                <c:pt idx="96" formatCode="0.00">
                  <c:v>29.680000000000003</c:v>
                </c:pt>
                <c:pt idx="97" formatCode="0.00">
                  <c:v>72.320000000000007</c:v>
                </c:pt>
                <c:pt idx="98" formatCode="0.00">
                  <c:v>24.8</c:v>
                </c:pt>
                <c:pt idx="99" formatCode="0.00">
                  <c:v>69.2</c:v>
                </c:pt>
                <c:pt idx="100" formatCode="0.00">
                  <c:v>26.24</c:v>
                </c:pt>
                <c:pt idx="101" formatCode="0.00">
                  <c:v>69.679999999999993</c:v>
                </c:pt>
                <c:pt idx="102" formatCode="0.00">
                  <c:v>26.72</c:v>
                </c:pt>
                <c:pt idx="103" formatCode="0.00">
                  <c:v>72.64</c:v>
                </c:pt>
                <c:pt idx="104" formatCode="0.00">
                  <c:v>26.480000000000004</c:v>
                </c:pt>
                <c:pt idx="105" formatCode="0.00">
                  <c:v>68.720000000000013</c:v>
                </c:pt>
                <c:pt idx="106" formatCode="0.00">
                  <c:v>23.36</c:v>
                </c:pt>
                <c:pt idx="107" formatCode="0.00">
                  <c:v>74.160000000000011</c:v>
                </c:pt>
                <c:pt idx="108" formatCode="0.00">
                  <c:v>27.28</c:v>
                </c:pt>
                <c:pt idx="109" formatCode="0.00">
                  <c:v>74.88</c:v>
                </c:pt>
                <c:pt idx="110" formatCode="0.00">
                  <c:v>25.36</c:v>
                </c:pt>
                <c:pt idx="111" formatCode="0.00">
                  <c:v>74.720000000000013</c:v>
                </c:pt>
                <c:pt idx="112" formatCode="0.00">
                  <c:v>24.480000000000004</c:v>
                </c:pt>
              </c:numCache>
            </c:numRef>
          </c:xVal>
          <c:yVal>
            <c:numRef>
              <c:f>Data!$C$368:$C$480</c:f>
              <c:numCache>
                <c:formatCode>0.00</c:formatCode>
                <c:ptCount val="113"/>
                <c:pt idx="0">
                  <c:v>1.0600739371534196</c:v>
                </c:pt>
                <c:pt idx="1">
                  <c:v>1.0569159497021841</c:v>
                </c:pt>
                <c:pt idx="2">
                  <c:v>1.1752767527675276</c:v>
                </c:pt>
                <c:pt idx="3">
                  <c:v>1.3290960451977401</c:v>
                </c:pt>
                <c:pt idx="4">
                  <c:v>1.0335766423357664</c:v>
                </c:pt>
                <c:pt idx="5">
                  <c:v>1.0788876276958002</c:v>
                </c:pt>
                <c:pt idx="6">
                  <c:v>1.0742574257425743</c:v>
                </c:pt>
                <c:pt idx="7">
                  <c:v>1.1085427135678392</c:v>
                </c:pt>
                <c:pt idx="8">
                  <c:v>1.1097560975609757</c:v>
                </c:pt>
                <c:pt idx="9">
                  <c:v>1.0492187500000001</c:v>
                </c:pt>
                <c:pt idx="10">
                  <c:v>0.96144859813084116</c:v>
                </c:pt>
                <c:pt idx="11">
                  <c:v>1.1183098591549296</c:v>
                </c:pt>
                <c:pt idx="12">
                  <c:v>1.0388692579505301</c:v>
                </c:pt>
                <c:pt idx="13">
                  <c:v>1.0915111378687539</c:v>
                </c:pt>
                <c:pt idx="14">
                  <c:v>0.82027896995708149</c:v>
                </c:pt>
                <c:pt idx="15">
                  <c:v>1.1825821237585943</c:v>
                </c:pt>
                <c:pt idx="16">
                  <c:v>1.0589651022864019</c:v>
                </c:pt>
                <c:pt idx="17">
                  <c:v>0.96581196581196582</c:v>
                </c:pt>
                <c:pt idx="18">
                  <c:v>1.1814946619217082</c:v>
                </c:pt>
                <c:pt idx="19">
                  <c:v>1.1361702127659574</c:v>
                </c:pt>
                <c:pt idx="20">
                  <c:v>0.99289520426287747</c:v>
                </c:pt>
                <c:pt idx="21">
                  <c:v>1.1722912966252221</c:v>
                </c:pt>
                <c:pt idx="22">
                  <c:v>1.050531914893617</c:v>
                </c:pt>
                <c:pt idx="23">
                  <c:v>1.0372340425531914</c:v>
                </c:pt>
                <c:pt idx="24">
                  <c:v>0.87822014051522246</c:v>
                </c:pt>
                <c:pt idx="25">
                  <c:v>1.0116731517509727</c:v>
                </c:pt>
                <c:pt idx="26">
                  <c:v>0.94847775175644033</c:v>
                </c:pt>
                <c:pt idx="27">
                  <c:v>1.1589403973509933</c:v>
                </c:pt>
                <c:pt idx="28">
                  <c:v>1.1986301369863013</c:v>
                </c:pt>
                <c:pt idx="29">
                  <c:v>0.87657784011220197</c:v>
                </c:pt>
                <c:pt idx="30">
                  <c:v>1.0167992926613616</c:v>
                </c:pt>
                <c:pt idx="31">
                  <c:v>0.94914040114613185</c:v>
                </c:pt>
                <c:pt idx="32">
                  <c:v>1.0681520314547837</c:v>
                </c:pt>
                <c:pt idx="33">
                  <c:v>1.0697271546123863</c:v>
                </c:pt>
                <c:pt idx="34">
                  <c:v>1.1960431654676258</c:v>
                </c:pt>
                <c:pt idx="35">
                  <c:v>1.1795454545454545</c:v>
                </c:pt>
                <c:pt idx="36">
                  <c:v>1.0289794204115918</c:v>
                </c:pt>
                <c:pt idx="37">
                  <c:v>1.0679611650485437</c:v>
                </c:pt>
                <c:pt idx="38">
                  <c:v>1.1179727427597956</c:v>
                </c:pt>
                <c:pt idx="39">
                  <c:v>1.1152375750955761</c:v>
                </c:pt>
                <c:pt idx="40">
                  <c:v>1.1678435632808257</c:v>
                </c:pt>
                <c:pt idx="41">
                  <c:v>1.2194854953475642</c:v>
                </c:pt>
                <c:pt idx="42">
                  <c:v>1.0603674540682415</c:v>
                </c:pt>
                <c:pt idx="43">
                  <c:v>1.1534334763948497</c:v>
                </c:pt>
                <c:pt idx="44">
                  <c:v>1.1140583554376657</c:v>
                </c:pt>
                <c:pt idx="45">
                  <c:v>1.44</c:v>
                </c:pt>
                <c:pt idx="46">
                  <c:v>1.6821276595744681</c:v>
                </c:pt>
                <c:pt idx="47">
                  <c:v>0.86466153846153837</c:v>
                </c:pt>
                <c:pt idx="48">
                  <c:v>0.92478540772532192</c:v>
                </c:pt>
                <c:pt idx="49">
                  <c:v>0.87112232030264813</c:v>
                </c:pt>
                <c:pt idx="50">
                  <c:v>0.82528028933092223</c:v>
                </c:pt>
                <c:pt idx="51">
                  <c:v>1.4064655172413794</c:v>
                </c:pt>
                <c:pt idx="52">
                  <c:v>1.2171794871794872</c:v>
                </c:pt>
                <c:pt idx="53">
                  <c:v>1.5310743801652891</c:v>
                </c:pt>
                <c:pt idx="54">
                  <c:v>1.2339920948616601</c:v>
                </c:pt>
                <c:pt idx="55">
                  <c:v>1.4044795783926218</c:v>
                </c:pt>
                <c:pt idx="56">
                  <c:v>1.269163763066202</c:v>
                </c:pt>
                <c:pt idx="57">
                  <c:v>1.2</c:v>
                </c:pt>
                <c:pt idx="58">
                  <c:v>1.1468571428571428</c:v>
                </c:pt>
                <c:pt idx="59">
                  <c:v>1.1298951048951049</c:v>
                </c:pt>
                <c:pt idx="60">
                  <c:v>1.2698989898989899</c:v>
                </c:pt>
                <c:pt idx="61">
                  <c:v>1.2325762711864408</c:v>
                </c:pt>
                <c:pt idx="62">
                  <c:v>1.3527304964539009</c:v>
                </c:pt>
                <c:pt idx="63">
                  <c:v>1.1399999999999999</c:v>
                </c:pt>
                <c:pt idx="64">
                  <c:v>0.97</c:v>
                </c:pt>
                <c:pt idx="65">
                  <c:v>1.32</c:v>
                </c:pt>
                <c:pt idx="66">
                  <c:v>1.5134156378600823</c:v>
                </c:pt>
                <c:pt idx="67">
                  <c:v>1.2746500000000001</c:v>
                </c:pt>
                <c:pt idx="68">
                  <c:v>1.2240555555555557</c:v>
                </c:pt>
                <c:pt idx="69">
                  <c:v>1.1378395061728397</c:v>
                </c:pt>
                <c:pt idx="70">
                  <c:v>0.811095652173913</c:v>
                </c:pt>
                <c:pt idx="71">
                  <c:v>0.80048723897911833</c:v>
                </c:pt>
                <c:pt idx="72">
                  <c:v>0.65724770642201835</c:v>
                </c:pt>
                <c:pt idx="73">
                  <c:v>0.7</c:v>
                </c:pt>
                <c:pt idx="74">
                  <c:v>0.77</c:v>
                </c:pt>
                <c:pt idx="75">
                  <c:v>0.55000000000000004</c:v>
                </c:pt>
                <c:pt idx="76">
                  <c:v>0.68</c:v>
                </c:pt>
                <c:pt idx="77">
                  <c:v>0.69</c:v>
                </c:pt>
                <c:pt idx="78">
                  <c:v>0.71</c:v>
                </c:pt>
                <c:pt idx="79">
                  <c:v>0.69</c:v>
                </c:pt>
                <c:pt idx="80">
                  <c:v>0.85</c:v>
                </c:pt>
                <c:pt idx="81">
                  <c:v>0.54</c:v>
                </c:pt>
                <c:pt idx="82">
                  <c:v>0.71627819548872185</c:v>
                </c:pt>
                <c:pt idx="83">
                  <c:v>1.0644251626898047</c:v>
                </c:pt>
                <c:pt idx="84">
                  <c:v>1.0880000000000001</c:v>
                </c:pt>
                <c:pt idx="85">
                  <c:v>1.3120717781402935</c:v>
                </c:pt>
                <c:pt idx="86">
                  <c:v>1.1002053388090347</c:v>
                </c:pt>
                <c:pt idx="87">
                  <c:v>1.2095730918499352</c:v>
                </c:pt>
                <c:pt idx="88">
                  <c:v>1.0316865417376491</c:v>
                </c:pt>
                <c:pt idx="89">
                  <c:v>1.1467857142857143</c:v>
                </c:pt>
                <c:pt idx="90">
                  <c:v>1.0041152263374487</c:v>
                </c:pt>
                <c:pt idx="91">
                  <c:v>1.0326576576576576</c:v>
                </c:pt>
                <c:pt idx="92">
                  <c:v>1.0470588235294118</c:v>
                </c:pt>
                <c:pt idx="93">
                  <c:v>1.1480434782608697</c:v>
                </c:pt>
                <c:pt idx="94">
                  <c:v>0.94951923076923073</c:v>
                </c:pt>
                <c:pt idx="95">
                  <c:v>1.0929313929313931</c:v>
                </c:pt>
                <c:pt idx="96">
                  <c:v>1.0734741784037558</c:v>
                </c:pt>
                <c:pt idx="97">
                  <c:v>1.1785318559556786</c:v>
                </c:pt>
                <c:pt idx="98">
                  <c:v>1.1810379241516966</c:v>
                </c:pt>
                <c:pt idx="99">
                  <c:v>1.1727598566308244</c:v>
                </c:pt>
                <c:pt idx="100">
                  <c:v>1.0923205342237061</c:v>
                </c:pt>
                <c:pt idx="101">
                  <c:v>0.92091346153846154</c:v>
                </c:pt>
                <c:pt idx="102">
                  <c:v>0.85898305084745763</c:v>
                </c:pt>
                <c:pt idx="103">
                  <c:v>0.97352941176470587</c:v>
                </c:pt>
                <c:pt idx="104">
                  <c:v>0.76461916461916457</c:v>
                </c:pt>
                <c:pt idx="105">
                  <c:v>1.0720977596741343</c:v>
                </c:pt>
                <c:pt idx="106">
                  <c:v>0.98539042821158684</c:v>
                </c:pt>
                <c:pt idx="107">
                  <c:v>1.1964285714285714</c:v>
                </c:pt>
                <c:pt idx="108">
                  <c:v>1.136501079913607</c:v>
                </c:pt>
                <c:pt idx="109">
                  <c:v>1.1705445544554456</c:v>
                </c:pt>
                <c:pt idx="110">
                  <c:v>1.1356854838709676</c:v>
                </c:pt>
                <c:pt idx="111">
                  <c:v>1.1180257510729614</c:v>
                </c:pt>
                <c:pt idx="112">
                  <c:v>1.1200622083981338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186-4B31-B79B-88D791583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6828504"/>
        <c:axId val="446828832"/>
      </c:scatterChart>
      <c:valAx>
        <c:axId val="446828504"/>
        <c:scaling>
          <c:orientation val="minMax"/>
          <c:max val="150"/>
        </c:scaling>
        <c:delete val="0"/>
        <c:axPos val="b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1">
                    <a:solidFill>
                      <a:schemeClr val="tx1"/>
                    </a:solidFill>
                  </a:rPr>
                  <a:t>Concrete  cylinder  strength  (fcyl)</a:t>
                </a:r>
              </a:p>
            </c:rich>
          </c:tx>
          <c:layout>
            <c:manualLayout>
              <c:xMode val="edge"/>
              <c:yMode val="edge"/>
              <c:x val="0.3415837730536283"/>
              <c:y val="0.927072855295301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6828832"/>
        <c:crosses val="autoZero"/>
        <c:crossBetween val="midCat"/>
        <c:majorUnit val="25"/>
      </c:valAx>
      <c:valAx>
        <c:axId val="446828832"/>
        <c:scaling>
          <c:orientation val="minMax"/>
          <c:min val="0.4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1">
                    <a:solidFill>
                      <a:sysClr val="windowText" lastClr="000000"/>
                    </a:solidFill>
                  </a:rPr>
                  <a:t>Ratio  Test/EC4'k</a:t>
                </a:r>
                <a:r>
                  <a:rPr lang="en-GB" sz="1200" b="1"/>
                  <a:t>'</a:t>
                </a:r>
              </a:p>
            </c:rich>
          </c:tx>
          <c:layout>
            <c:manualLayout>
              <c:xMode val="edge"/>
              <c:yMode val="edge"/>
              <c:x val="1.7907360391243812E-2"/>
              <c:y val="0.34958837915345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6828504"/>
        <c:crosses val="autoZero"/>
        <c:crossBetween val="midCat"/>
      </c:valAx>
      <c:spPr>
        <a:solidFill>
          <a:schemeClr val="accent4">
            <a:lumMod val="40000"/>
            <a:lumOff val="60000"/>
          </a:schemeClr>
        </a:solidFill>
        <a:ln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0.1216061588141007"/>
          <c:y val="0.1619777182821367"/>
          <c:w val="0.24710653003716848"/>
          <c:h val="8.2104667238158457E-2"/>
        </c:manualLayout>
      </c:layout>
      <c:overlay val="0"/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ysClr val="windowText" lastClr="000000"/>
                </a:solidFill>
              </a:rPr>
              <a:t>All Columns Without Moment   Ratio  of  Test/EC4   versus   Concrete  Strength</a:t>
            </a:r>
          </a:p>
        </c:rich>
      </c:tx>
      <c:layout>
        <c:manualLayout>
          <c:xMode val="edge"/>
          <c:yMode val="edge"/>
          <c:x val="0.12922604518793129"/>
          <c:y val="1.91387559808612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4104326453356757E-2"/>
          <c:y val="9.7202777882429772E-2"/>
          <c:w val="0.85924950042723258"/>
          <c:h val="0.75991133883384199"/>
        </c:manualLayout>
      </c:layout>
      <c:scatterChart>
        <c:scatterStyle val="lineMarker"/>
        <c:varyColors val="0"/>
        <c:ser>
          <c:idx val="0"/>
          <c:order val="0"/>
          <c:tx>
            <c:v>Circular section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2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xVal>
            <c:numRef>
              <c:f>Data!$B$256:$B$366</c:f>
              <c:numCache>
                <c:formatCode>General</c:formatCode>
                <c:ptCount val="111"/>
                <c:pt idx="0">
                  <c:v>32.08</c:v>
                </c:pt>
                <c:pt idx="1">
                  <c:v>34.4</c:v>
                </c:pt>
                <c:pt idx="2">
                  <c:v>30.240000000000002</c:v>
                </c:pt>
                <c:pt idx="3">
                  <c:v>30.240000000000002</c:v>
                </c:pt>
                <c:pt idx="4">
                  <c:v>30.240000000000002</c:v>
                </c:pt>
                <c:pt idx="5">
                  <c:v>30.240000000000002</c:v>
                </c:pt>
                <c:pt idx="6">
                  <c:v>32.08</c:v>
                </c:pt>
                <c:pt idx="7">
                  <c:v>32.08</c:v>
                </c:pt>
                <c:pt idx="8">
                  <c:v>32.08</c:v>
                </c:pt>
                <c:pt idx="9">
                  <c:v>34.4</c:v>
                </c:pt>
                <c:pt idx="10">
                  <c:v>34.4</c:v>
                </c:pt>
                <c:pt idx="11">
                  <c:v>34.4</c:v>
                </c:pt>
                <c:pt idx="12">
                  <c:v>30.240000000000002</c:v>
                </c:pt>
                <c:pt idx="13">
                  <c:v>30.240000000000002</c:v>
                </c:pt>
                <c:pt idx="14">
                  <c:v>30.240000000000002</c:v>
                </c:pt>
                <c:pt idx="15">
                  <c:v>34.4</c:v>
                </c:pt>
                <c:pt idx="16">
                  <c:v>34.4</c:v>
                </c:pt>
                <c:pt idx="17">
                  <c:v>34.4</c:v>
                </c:pt>
                <c:pt idx="18">
                  <c:v>34.4</c:v>
                </c:pt>
                <c:pt idx="19">
                  <c:v>34.4</c:v>
                </c:pt>
                <c:pt idx="20">
                  <c:v>34.4</c:v>
                </c:pt>
                <c:pt idx="21">
                  <c:v>34.4</c:v>
                </c:pt>
                <c:pt idx="22">
                  <c:v>34.4</c:v>
                </c:pt>
                <c:pt idx="23">
                  <c:v>34.4</c:v>
                </c:pt>
                <c:pt idx="24">
                  <c:v>22.6</c:v>
                </c:pt>
                <c:pt idx="25">
                  <c:v>22.6</c:v>
                </c:pt>
                <c:pt idx="26">
                  <c:v>22.6</c:v>
                </c:pt>
                <c:pt idx="27">
                  <c:v>22.6</c:v>
                </c:pt>
                <c:pt idx="28">
                  <c:v>33.4</c:v>
                </c:pt>
                <c:pt idx="29">
                  <c:v>35.299999999999997</c:v>
                </c:pt>
                <c:pt idx="30">
                  <c:v>92.3</c:v>
                </c:pt>
                <c:pt idx="31">
                  <c:v>38.4</c:v>
                </c:pt>
                <c:pt idx="32">
                  <c:v>38.4</c:v>
                </c:pt>
                <c:pt idx="33">
                  <c:v>38.4</c:v>
                </c:pt>
                <c:pt idx="34">
                  <c:v>38.4</c:v>
                </c:pt>
                <c:pt idx="35">
                  <c:v>38.4</c:v>
                </c:pt>
                <c:pt idx="36">
                  <c:v>38.4</c:v>
                </c:pt>
                <c:pt idx="37">
                  <c:v>40.9</c:v>
                </c:pt>
                <c:pt idx="38">
                  <c:v>40.9</c:v>
                </c:pt>
                <c:pt idx="39">
                  <c:v>40.9</c:v>
                </c:pt>
                <c:pt idx="40">
                  <c:v>40.9</c:v>
                </c:pt>
                <c:pt idx="41">
                  <c:v>40.9</c:v>
                </c:pt>
                <c:pt idx="42">
                  <c:v>97.3</c:v>
                </c:pt>
                <c:pt idx="43">
                  <c:v>97.3</c:v>
                </c:pt>
                <c:pt idx="44">
                  <c:v>97.3</c:v>
                </c:pt>
                <c:pt idx="45">
                  <c:v>97.3</c:v>
                </c:pt>
                <c:pt idx="46">
                  <c:v>97.3</c:v>
                </c:pt>
                <c:pt idx="47">
                  <c:v>97.3</c:v>
                </c:pt>
                <c:pt idx="48">
                  <c:v>31.5</c:v>
                </c:pt>
                <c:pt idx="49">
                  <c:v>31.5</c:v>
                </c:pt>
                <c:pt idx="50">
                  <c:v>40.299999999999997</c:v>
                </c:pt>
                <c:pt idx="51">
                  <c:v>40.299999999999997</c:v>
                </c:pt>
                <c:pt idx="52">
                  <c:v>40.299999999999997</c:v>
                </c:pt>
                <c:pt idx="53">
                  <c:v>40.299999999999997</c:v>
                </c:pt>
                <c:pt idx="54">
                  <c:v>40.299999999999997</c:v>
                </c:pt>
                <c:pt idx="55">
                  <c:v>40.299999999999997</c:v>
                </c:pt>
                <c:pt idx="56">
                  <c:v>40.299999999999997</c:v>
                </c:pt>
                <c:pt idx="57">
                  <c:v>40.299999999999997</c:v>
                </c:pt>
                <c:pt idx="58">
                  <c:v>40.299999999999997</c:v>
                </c:pt>
                <c:pt idx="59">
                  <c:v>40.299999999999997</c:v>
                </c:pt>
                <c:pt idx="60">
                  <c:v>40.299999999999997</c:v>
                </c:pt>
                <c:pt idx="61">
                  <c:v>40.299999999999997</c:v>
                </c:pt>
                <c:pt idx="62">
                  <c:v>30.9</c:v>
                </c:pt>
                <c:pt idx="63">
                  <c:v>30.9</c:v>
                </c:pt>
                <c:pt idx="64">
                  <c:v>30.9</c:v>
                </c:pt>
                <c:pt idx="65">
                  <c:v>30.9</c:v>
                </c:pt>
                <c:pt idx="66">
                  <c:v>30.9</c:v>
                </c:pt>
                <c:pt idx="67">
                  <c:v>30.9</c:v>
                </c:pt>
                <c:pt idx="68">
                  <c:v>30.9</c:v>
                </c:pt>
                <c:pt idx="69">
                  <c:v>30.9</c:v>
                </c:pt>
                <c:pt idx="70">
                  <c:v>30.9</c:v>
                </c:pt>
                <c:pt idx="71">
                  <c:v>30.9</c:v>
                </c:pt>
                <c:pt idx="72">
                  <c:v>30.9</c:v>
                </c:pt>
                <c:pt idx="73">
                  <c:v>30.9</c:v>
                </c:pt>
                <c:pt idx="74">
                  <c:v>42.1</c:v>
                </c:pt>
                <c:pt idx="75">
                  <c:v>42.1</c:v>
                </c:pt>
                <c:pt idx="76">
                  <c:v>145</c:v>
                </c:pt>
                <c:pt idx="77">
                  <c:v>145</c:v>
                </c:pt>
                <c:pt idx="78">
                  <c:v>145</c:v>
                </c:pt>
                <c:pt idx="79">
                  <c:v>145</c:v>
                </c:pt>
                <c:pt idx="80">
                  <c:v>145</c:v>
                </c:pt>
                <c:pt idx="81">
                  <c:v>145</c:v>
                </c:pt>
                <c:pt idx="82">
                  <c:v>145</c:v>
                </c:pt>
                <c:pt idx="83">
                  <c:v>37.700000000000003</c:v>
                </c:pt>
                <c:pt idx="84">
                  <c:v>120.1</c:v>
                </c:pt>
                <c:pt idx="85">
                  <c:v>116</c:v>
                </c:pt>
                <c:pt idx="86">
                  <c:v>107.2</c:v>
                </c:pt>
                <c:pt idx="87">
                  <c:v>92.3</c:v>
                </c:pt>
                <c:pt idx="88">
                  <c:v>40.9</c:v>
                </c:pt>
                <c:pt idx="89">
                  <c:v>41.7</c:v>
                </c:pt>
                <c:pt idx="90">
                  <c:v>25.9</c:v>
                </c:pt>
                <c:pt idx="91">
                  <c:v>79.12</c:v>
                </c:pt>
                <c:pt idx="92">
                  <c:v>79.12</c:v>
                </c:pt>
                <c:pt idx="93">
                  <c:v>40.400000000000006</c:v>
                </c:pt>
                <c:pt idx="94">
                  <c:v>40.400000000000006</c:v>
                </c:pt>
                <c:pt idx="95">
                  <c:v>34.080000000000005</c:v>
                </c:pt>
                <c:pt idx="96">
                  <c:v>61.760000000000005</c:v>
                </c:pt>
                <c:pt idx="97">
                  <c:v>45.6</c:v>
                </c:pt>
                <c:pt idx="98">
                  <c:v>37.04</c:v>
                </c:pt>
                <c:pt idx="99">
                  <c:v>97.28</c:v>
                </c:pt>
                <c:pt idx="100">
                  <c:v>97.28</c:v>
                </c:pt>
                <c:pt idx="101">
                  <c:v>97.28</c:v>
                </c:pt>
                <c:pt idx="102">
                  <c:v>97.28</c:v>
                </c:pt>
                <c:pt idx="103">
                  <c:v>38.24</c:v>
                </c:pt>
                <c:pt idx="104">
                  <c:v>45.360000000000007</c:v>
                </c:pt>
                <c:pt idx="105">
                  <c:v>45.360000000000007</c:v>
                </c:pt>
                <c:pt idx="106">
                  <c:v>56.2</c:v>
                </c:pt>
                <c:pt idx="107">
                  <c:v>66.75</c:v>
                </c:pt>
                <c:pt idx="108">
                  <c:v>107.2</c:v>
                </c:pt>
                <c:pt idx="109">
                  <c:v>56.2</c:v>
                </c:pt>
                <c:pt idx="110">
                  <c:v>66.75</c:v>
                </c:pt>
              </c:numCache>
            </c:numRef>
          </c:xVal>
          <c:yVal>
            <c:numRef>
              <c:f>Data!$C$256:$C$366</c:f>
              <c:numCache>
                <c:formatCode>0.00</c:formatCode>
                <c:ptCount val="111"/>
                <c:pt idx="0">
                  <c:v>0.98159420631707051</c:v>
                </c:pt>
                <c:pt idx="1">
                  <c:v>0.97832775519470694</c:v>
                </c:pt>
                <c:pt idx="2">
                  <c:v>1.1367685974112471</c:v>
                </c:pt>
                <c:pt idx="3">
                  <c:v>1.0157020767547671</c:v>
                </c:pt>
                <c:pt idx="4">
                  <c:v>1.0208983413261177</c:v>
                </c:pt>
                <c:pt idx="5">
                  <c:v>1.0673695704610073</c:v>
                </c:pt>
                <c:pt idx="6">
                  <c:v>1.5626382364671483</c:v>
                </c:pt>
                <c:pt idx="7">
                  <c:v>1.2094241433019504</c:v>
                </c:pt>
                <c:pt idx="8">
                  <c:v>1.0993521488665376</c:v>
                </c:pt>
                <c:pt idx="9">
                  <c:v>1.0611456047033034</c:v>
                </c:pt>
                <c:pt idx="10">
                  <c:v>1.081427861872462</c:v>
                </c:pt>
                <c:pt idx="11">
                  <c:v>1.0889931350229345</c:v>
                </c:pt>
                <c:pt idx="12">
                  <c:v>0.95417791571832644</c:v>
                </c:pt>
                <c:pt idx="13">
                  <c:v>1.0676740029392504</c:v>
                </c:pt>
                <c:pt idx="14">
                  <c:v>1.0680921950363158</c:v>
                </c:pt>
                <c:pt idx="15">
                  <c:v>0.99252418610120752</c:v>
                </c:pt>
                <c:pt idx="16">
                  <c:v>0.9935521144628241</c:v>
                </c:pt>
                <c:pt idx="17">
                  <c:v>1.1244015971385457</c:v>
                </c:pt>
                <c:pt idx="18">
                  <c:v>1.1062011464281756</c:v>
                </c:pt>
                <c:pt idx="19">
                  <c:v>1.0951791215827997</c:v>
                </c:pt>
                <c:pt idx="20">
                  <c:v>1.1352304125221604</c:v>
                </c:pt>
                <c:pt idx="21">
                  <c:v>1.1108414572072616</c:v>
                </c:pt>
                <c:pt idx="22">
                  <c:v>1.0931590316801891</c:v>
                </c:pt>
                <c:pt idx="23">
                  <c:v>1.1575028983479443</c:v>
                </c:pt>
                <c:pt idx="24">
                  <c:v>1.0633729748277148</c:v>
                </c:pt>
                <c:pt idx="25">
                  <c:v>1.0584330595851204</c:v>
                </c:pt>
                <c:pt idx="26">
                  <c:v>1.1965531373151135</c:v>
                </c:pt>
                <c:pt idx="27">
                  <c:v>1.1598657595326416</c:v>
                </c:pt>
                <c:pt idx="28">
                  <c:v>1.0843079367172781</c:v>
                </c:pt>
                <c:pt idx="29">
                  <c:v>1.2370572158890625</c:v>
                </c:pt>
                <c:pt idx="30">
                  <c:v>1.3148326364003868</c:v>
                </c:pt>
                <c:pt idx="31">
                  <c:v>1.0385515764403124</c:v>
                </c:pt>
                <c:pt idx="32">
                  <c:v>0.88551263393237012</c:v>
                </c:pt>
                <c:pt idx="33">
                  <c:v>1.3107078600393525</c:v>
                </c:pt>
                <c:pt idx="34">
                  <c:v>1.0594671856693423</c:v>
                </c:pt>
                <c:pt idx="35">
                  <c:v>1.114124639946211</c:v>
                </c:pt>
                <c:pt idx="36">
                  <c:v>1.2937502977384505</c:v>
                </c:pt>
                <c:pt idx="37">
                  <c:v>0.8418030992944302</c:v>
                </c:pt>
                <c:pt idx="38">
                  <c:v>0.87643189179834469</c:v>
                </c:pt>
                <c:pt idx="39">
                  <c:v>0.87097902064935728</c:v>
                </c:pt>
                <c:pt idx="40">
                  <c:v>1.0459092262744167</c:v>
                </c:pt>
                <c:pt idx="41">
                  <c:v>1.1281148814670736</c:v>
                </c:pt>
                <c:pt idx="42">
                  <c:v>1.2448589684654647</c:v>
                </c:pt>
                <c:pt idx="43">
                  <c:v>1.1455040273203336</c:v>
                </c:pt>
                <c:pt idx="44">
                  <c:v>1.3385742013675379</c:v>
                </c:pt>
                <c:pt idx="45">
                  <c:v>1.1216277762285876</c:v>
                </c:pt>
                <c:pt idx="46">
                  <c:v>1.1844295880780291</c:v>
                </c:pt>
                <c:pt idx="47">
                  <c:v>1.3057513688012994</c:v>
                </c:pt>
                <c:pt idx="48">
                  <c:v>0.98636435141154932</c:v>
                </c:pt>
                <c:pt idx="49">
                  <c:v>1.2498970707076935</c:v>
                </c:pt>
                <c:pt idx="50">
                  <c:v>1.1303918452818917</c:v>
                </c:pt>
                <c:pt idx="51">
                  <c:v>1.0333813032279295</c:v>
                </c:pt>
                <c:pt idx="52">
                  <c:v>1.0617139391206674</c:v>
                </c:pt>
                <c:pt idx="53">
                  <c:v>1.1364184097515115</c:v>
                </c:pt>
                <c:pt idx="54">
                  <c:v>1.0727407692926918</c:v>
                </c:pt>
                <c:pt idx="55">
                  <c:v>1.0708181577713867</c:v>
                </c:pt>
                <c:pt idx="56">
                  <c:v>0.98312280333971014</c:v>
                </c:pt>
                <c:pt idx="57">
                  <c:v>1.0034561338549657</c:v>
                </c:pt>
                <c:pt idx="58">
                  <c:v>1.0380184954324085</c:v>
                </c:pt>
                <c:pt idx="59">
                  <c:v>0.99461546890038743</c:v>
                </c:pt>
                <c:pt idx="60">
                  <c:v>0.98373417517884276</c:v>
                </c:pt>
                <c:pt idx="61">
                  <c:v>0.94829530676747065</c:v>
                </c:pt>
                <c:pt idx="62">
                  <c:v>1.1861301406518203</c:v>
                </c:pt>
                <c:pt idx="63">
                  <c:v>1.0824650779110989</c:v>
                </c:pt>
                <c:pt idx="64">
                  <c:v>1.101324337456933</c:v>
                </c:pt>
                <c:pt idx="65">
                  <c:v>1.0911443902219222</c:v>
                </c:pt>
                <c:pt idx="66">
                  <c:v>1.1492243337877737</c:v>
                </c:pt>
                <c:pt idx="67">
                  <c:v>1.1082643047523602</c:v>
                </c:pt>
                <c:pt idx="68">
                  <c:v>1.0658637130729405</c:v>
                </c:pt>
                <c:pt idx="69">
                  <c:v>1.1459674481329774</c:v>
                </c:pt>
                <c:pt idx="70">
                  <c:v>1.1658885829216086</c:v>
                </c:pt>
                <c:pt idx="71">
                  <c:v>1.0984331877873914</c:v>
                </c:pt>
                <c:pt idx="72">
                  <c:v>1.1546618526455557</c:v>
                </c:pt>
                <c:pt idx="73">
                  <c:v>1.0871301766413715</c:v>
                </c:pt>
                <c:pt idx="74">
                  <c:v>1.1650872612711483</c:v>
                </c:pt>
                <c:pt idx="75">
                  <c:v>1.2653642650236114</c:v>
                </c:pt>
                <c:pt idx="76">
                  <c:v>1.0235458954062435</c:v>
                </c:pt>
                <c:pt idx="77">
                  <c:v>1.0402503487879915</c:v>
                </c:pt>
                <c:pt idx="78">
                  <c:v>1.0588138871126673</c:v>
                </c:pt>
                <c:pt idx="79">
                  <c:v>1.0741549783789006</c:v>
                </c:pt>
                <c:pt idx="80">
                  <c:v>1.0720087240328635</c:v>
                </c:pt>
                <c:pt idx="81">
                  <c:v>1.0756334985635549</c:v>
                </c:pt>
                <c:pt idx="82">
                  <c:v>1.0751893603355056</c:v>
                </c:pt>
                <c:pt idx="83">
                  <c:v>0.90075932558039318</c:v>
                </c:pt>
                <c:pt idx="84">
                  <c:v>1.057141198134498</c:v>
                </c:pt>
                <c:pt idx="85">
                  <c:v>0.82812032765439403</c:v>
                </c:pt>
                <c:pt idx="86">
                  <c:v>1.2076789780464534</c:v>
                </c:pt>
                <c:pt idx="87">
                  <c:v>1.1100000000000001</c:v>
                </c:pt>
                <c:pt idx="88">
                  <c:v>0.76</c:v>
                </c:pt>
                <c:pt idx="89">
                  <c:v>0.59299999999999997</c:v>
                </c:pt>
                <c:pt idx="90">
                  <c:v>1.04</c:v>
                </c:pt>
                <c:pt idx="91">
                  <c:v>0.998</c:v>
                </c:pt>
                <c:pt idx="92">
                  <c:v>0.87</c:v>
                </c:pt>
                <c:pt idx="93">
                  <c:v>1.1299999999999999</c:v>
                </c:pt>
                <c:pt idx="94">
                  <c:v>1.1200000000000001</c:v>
                </c:pt>
                <c:pt idx="95">
                  <c:v>1.1200000000000001</c:v>
                </c:pt>
                <c:pt idx="96">
                  <c:v>1.0900000000000001</c:v>
                </c:pt>
                <c:pt idx="97">
                  <c:v>1.0900000000000001</c:v>
                </c:pt>
                <c:pt idx="98">
                  <c:v>1.08</c:v>
                </c:pt>
                <c:pt idx="99">
                  <c:v>1.1000000000000001</c:v>
                </c:pt>
                <c:pt idx="100">
                  <c:v>1.06</c:v>
                </c:pt>
                <c:pt idx="101">
                  <c:v>1.08</c:v>
                </c:pt>
                <c:pt idx="102">
                  <c:v>1.1499999999999999</c:v>
                </c:pt>
                <c:pt idx="103">
                  <c:v>1.1299999999999999</c:v>
                </c:pt>
                <c:pt idx="104">
                  <c:v>1.08</c:v>
                </c:pt>
                <c:pt idx="105">
                  <c:v>1.18</c:v>
                </c:pt>
                <c:pt idx="106">
                  <c:v>1.05</c:v>
                </c:pt>
                <c:pt idx="107">
                  <c:v>1.03</c:v>
                </c:pt>
                <c:pt idx="108">
                  <c:v>0.99</c:v>
                </c:pt>
                <c:pt idx="109">
                  <c:v>1.17</c:v>
                </c:pt>
                <c:pt idx="110" formatCode="General">
                  <c:v>1.17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BE4-4D74-8172-8E35164BEB7B}"/>
            </c:ext>
          </c:extLst>
        </c:ser>
        <c:ser>
          <c:idx val="1"/>
          <c:order val="1"/>
          <c:tx>
            <c:v>Rectangular section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8575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Data!$B$5:$B$139</c:f>
              <c:numCache>
                <c:formatCode>General</c:formatCode>
                <c:ptCount val="135"/>
                <c:pt idx="0">
                  <c:v>46.64</c:v>
                </c:pt>
                <c:pt idx="1">
                  <c:v>46.64</c:v>
                </c:pt>
                <c:pt idx="2">
                  <c:v>75.28</c:v>
                </c:pt>
                <c:pt idx="3">
                  <c:v>75.28</c:v>
                </c:pt>
                <c:pt idx="4">
                  <c:v>75.28</c:v>
                </c:pt>
                <c:pt idx="5">
                  <c:v>75.28</c:v>
                </c:pt>
                <c:pt idx="6">
                  <c:v>75.28</c:v>
                </c:pt>
                <c:pt idx="7">
                  <c:v>75.28</c:v>
                </c:pt>
                <c:pt idx="8">
                  <c:v>75.28</c:v>
                </c:pt>
                <c:pt idx="9">
                  <c:v>75.28</c:v>
                </c:pt>
                <c:pt idx="10">
                  <c:v>75.28</c:v>
                </c:pt>
                <c:pt idx="11">
                  <c:v>75.28</c:v>
                </c:pt>
                <c:pt idx="12">
                  <c:v>97.28</c:v>
                </c:pt>
                <c:pt idx="13">
                  <c:v>97.28</c:v>
                </c:pt>
                <c:pt idx="14">
                  <c:v>97.28</c:v>
                </c:pt>
                <c:pt idx="15">
                  <c:v>97.28</c:v>
                </c:pt>
                <c:pt idx="16">
                  <c:v>97.28</c:v>
                </c:pt>
                <c:pt idx="17">
                  <c:v>97.28</c:v>
                </c:pt>
                <c:pt idx="18">
                  <c:v>97.28</c:v>
                </c:pt>
                <c:pt idx="19">
                  <c:v>97.28</c:v>
                </c:pt>
                <c:pt idx="20">
                  <c:v>97.28</c:v>
                </c:pt>
                <c:pt idx="21">
                  <c:v>97.28</c:v>
                </c:pt>
                <c:pt idx="22">
                  <c:v>42.080000000000005</c:v>
                </c:pt>
                <c:pt idx="23">
                  <c:v>42.080000000000005</c:v>
                </c:pt>
                <c:pt idx="24">
                  <c:v>32.32</c:v>
                </c:pt>
                <c:pt idx="25">
                  <c:v>32.32</c:v>
                </c:pt>
                <c:pt idx="26">
                  <c:v>32.32</c:v>
                </c:pt>
                <c:pt idx="27">
                  <c:v>21</c:v>
                </c:pt>
                <c:pt idx="28">
                  <c:v>21</c:v>
                </c:pt>
                <c:pt idx="29">
                  <c:v>21</c:v>
                </c:pt>
                <c:pt idx="30">
                  <c:v>21</c:v>
                </c:pt>
                <c:pt idx="31">
                  <c:v>54.5</c:v>
                </c:pt>
                <c:pt idx="32">
                  <c:v>54.5</c:v>
                </c:pt>
                <c:pt idx="33">
                  <c:v>54.5</c:v>
                </c:pt>
                <c:pt idx="34">
                  <c:v>54.5</c:v>
                </c:pt>
                <c:pt idx="35">
                  <c:v>54.5</c:v>
                </c:pt>
                <c:pt idx="36">
                  <c:v>54.5</c:v>
                </c:pt>
                <c:pt idx="37">
                  <c:v>54.5</c:v>
                </c:pt>
                <c:pt idx="38">
                  <c:v>54.5</c:v>
                </c:pt>
                <c:pt idx="39">
                  <c:v>34.56</c:v>
                </c:pt>
                <c:pt idx="40">
                  <c:v>44.24</c:v>
                </c:pt>
                <c:pt idx="41">
                  <c:v>34.56</c:v>
                </c:pt>
                <c:pt idx="42">
                  <c:v>44.24</c:v>
                </c:pt>
                <c:pt idx="43">
                  <c:v>34.56</c:v>
                </c:pt>
                <c:pt idx="44">
                  <c:v>44.24</c:v>
                </c:pt>
                <c:pt idx="45">
                  <c:v>34.56</c:v>
                </c:pt>
                <c:pt idx="46">
                  <c:v>44.24</c:v>
                </c:pt>
                <c:pt idx="47">
                  <c:v>34.56</c:v>
                </c:pt>
                <c:pt idx="48">
                  <c:v>44.24</c:v>
                </c:pt>
                <c:pt idx="49">
                  <c:v>34.56</c:v>
                </c:pt>
                <c:pt idx="50">
                  <c:v>44.24</c:v>
                </c:pt>
                <c:pt idx="51">
                  <c:v>34.56</c:v>
                </c:pt>
                <c:pt idx="52">
                  <c:v>44.24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0">
                  <c:v>25</c:v>
                </c:pt>
                <c:pt idx="61">
                  <c:v>25</c:v>
                </c:pt>
                <c:pt idx="62">
                  <c:v>25</c:v>
                </c:pt>
                <c:pt idx="63">
                  <c:v>25</c:v>
                </c:pt>
                <c:pt idx="64">
                  <c:v>25</c:v>
                </c:pt>
                <c:pt idx="65">
                  <c:v>28.8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28.8</c:v>
                </c:pt>
                <c:pt idx="70">
                  <c:v>28.8</c:v>
                </c:pt>
                <c:pt idx="71">
                  <c:v>28.8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28.8</c:v>
                </c:pt>
                <c:pt idx="76">
                  <c:v>28.8</c:v>
                </c:pt>
                <c:pt idx="77">
                  <c:v>28.8</c:v>
                </c:pt>
                <c:pt idx="78">
                  <c:v>28.8</c:v>
                </c:pt>
                <c:pt idx="79">
                  <c:v>28.8</c:v>
                </c:pt>
                <c:pt idx="80">
                  <c:v>113</c:v>
                </c:pt>
                <c:pt idx="81">
                  <c:v>113</c:v>
                </c:pt>
                <c:pt idx="82">
                  <c:v>113</c:v>
                </c:pt>
                <c:pt idx="83">
                  <c:v>113</c:v>
                </c:pt>
                <c:pt idx="84">
                  <c:v>113</c:v>
                </c:pt>
                <c:pt idx="85">
                  <c:v>113</c:v>
                </c:pt>
                <c:pt idx="86">
                  <c:v>113</c:v>
                </c:pt>
                <c:pt idx="87">
                  <c:v>113</c:v>
                </c:pt>
                <c:pt idx="88">
                  <c:v>113</c:v>
                </c:pt>
                <c:pt idx="89">
                  <c:v>113</c:v>
                </c:pt>
                <c:pt idx="90">
                  <c:v>113</c:v>
                </c:pt>
                <c:pt idx="91">
                  <c:v>113</c:v>
                </c:pt>
                <c:pt idx="92">
                  <c:v>113</c:v>
                </c:pt>
                <c:pt idx="93">
                  <c:v>113</c:v>
                </c:pt>
                <c:pt idx="94">
                  <c:v>113</c:v>
                </c:pt>
                <c:pt idx="95">
                  <c:v>113</c:v>
                </c:pt>
                <c:pt idx="96">
                  <c:v>113</c:v>
                </c:pt>
                <c:pt idx="97">
                  <c:v>113</c:v>
                </c:pt>
                <c:pt idx="98">
                  <c:v>113</c:v>
                </c:pt>
                <c:pt idx="99">
                  <c:v>113</c:v>
                </c:pt>
                <c:pt idx="100">
                  <c:v>113</c:v>
                </c:pt>
                <c:pt idx="101">
                  <c:v>113</c:v>
                </c:pt>
                <c:pt idx="102">
                  <c:v>113</c:v>
                </c:pt>
                <c:pt idx="103">
                  <c:v>113</c:v>
                </c:pt>
                <c:pt idx="104">
                  <c:v>113</c:v>
                </c:pt>
                <c:pt idx="105">
                  <c:v>113</c:v>
                </c:pt>
                <c:pt idx="106">
                  <c:v>113</c:v>
                </c:pt>
                <c:pt idx="107">
                  <c:v>113</c:v>
                </c:pt>
                <c:pt idx="108">
                  <c:v>113</c:v>
                </c:pt>
                <c:pt idx="109">
                  <c:v>113</c:v>
                </c:pt>
                <c:pt idx="110">
                  <c:v>113</c:v>
                </c:pt>
                <c:pt idx="111">
                  <c:v>113</c:v>
                </c:pt>
                <c:pt idx="112">
                  <c:v>113</c:v>
                </c:pt>
                <c:pt idx="113">
                  <c:v>113</c:v>
                </c:pt>
                <c:pt idx="114">
                  <c:v>113</c:v>
                </c:pt>
                <c:pt idx="115">
                  <c:v>113</c:v>
                </c:pt>
                <c:pt idx="116">
                  <c:v>113</c:v>
                </c:pt>
                <c:pt idx="117">
                  <c:v>113</c:v>
                </c:pt>
                <c:pt idx="118">
                  <c:v>113</c:v>
                </c:pt>
                <c:pt idx="119">
                  <c:v>100</c:v>
                </c:pt>
                <c:pt idx="120">
                  <c:v>100</c:v>
                </c:pt>
                <c:pt idx="121">
                  <c:v>100</c:v>
                </c:pt>
                <c:pt idx="122">
                  <c:v>100</c:v>
                </c:pt>
                <c:pt idx="123">
                  <c:v>100</c:v>
                </c:pt>
                <c:pt idx="124">
                  <c:v>100</c:v>
                </c:pt>
                <c:pt idx="125">
                  <c:v>100</c:v>
                </c:pt>
                <c:pt idx="126">
                  <c:v>100</c:v>
                </c:pt>
                <c:pt idx="127">
                  <c:v>113</c:v>
                </c:pt>
                <c:pt idx="128">
                  <c:v>113</c:v>
                </c:pt>
                <c:pt idx="129">
                  <c:v>113</c:v>
                </c:pt>
                <c:pt idx="130">
                  <c:v>113</c:v>
                </c:pt>
                <c:pt idx="131">
                  <c:v>113</c:v>
                </c:pt>
                <c:pt idx="132">
                  <c:v>113</c:v>
                </c:pt>
                <c:pt idx="133">
                  <c:v>113</c:v>
                </c:pt>
                <c:pt idx="134">
                  <c:v>113</c:v>
                </c:pt>
              </c:numCache>
            </c:numRef>
          </c:xVal>
          <c:yVal>
            <c:numRef>
              <c:f>Data!$C$5:$C$139</c:f>
              <c:numCache>
                <c:formatCode>0.00</c:formatCode>
                <c:ptCount val="135"/>
                <c:pt idx="0">
                  <c:v>0.99</c:v>
                </c:pt>
                <c:pt idx="1">
                  <c:v>1.08</c:v>
                </c:pt>
                <c:pt idx="2">
                  <c:v>1.1499999999999999</c:v>
                </c:pt>
                <c:pt idx="3">
                  <c:v>1.1599999999999999</c:v>
                </c:pt>
                <c:pt idx="4">
                  <c:v>1.1000000000000001</c:v>
                </c:pt>
                <c:pt idx="5">
                  <c:v>1.1100000000000001</c:v>
                </c:pt>
                <c:pt idx="6">
                  <c:v>1.1419999999999999</c:v>
                </c:pt>
                <c:pt idx="7">
                  <c:v>0.92</c:v>
                </c:pt>
                <c:pt idx="8">
                  <c:v>1.1200000000000001</c:v>
                </c:pt>
                <c:pt idx="9">
                  <c:v>1.18</c:v>
                </c:pt>
                <c:pt idx="10">
                  <c:v>1.17</c:v>
                </c:pt>
                <c:pt idx="11">
                  <c:v>1.1399999999999999</c:v>
                </c:pt>
                <c:pt idx="12">
                  <c:v>1.01</c:v>
                </c:pt>
                <c:pt idx="13">
                  <c:v>1.02</c:v>
                </c:pt>
                <c:pt idx="14">
                  <c:v>0.99</c:v>
                </c:pt>
                <c:pt idx="15">
                  <c:v>1.02</c:v>
                </c:pt>
                <c:pt idx="16">
                  <c:v>0.9</c:v>
                </c:pt>
                <c:pt idx="17">
                  <c:v>0.9</c:v>
                </c:pt>
                <c:pt idx="18">
                  <c:v>0.95</c:v>
                </c:pt>
                <c:pt idx="19">
                  <c:v>0.98</c:v>
                </c:pt>
                <c:pt idx="20">
                  <c:v>1.1499999999999999</c:v>
                </c:pt>
                <c:pt idx="21">
                  <c:v>1.1299999999999999</c:v>
                </c:pt>
                <c:pt idx="22">
                  <c:v>1.05</c:v>
                </c:pt>
                <c:pt idx="23">
                  <c:v>1.1200000000000001</c:v>
                </c:pt>
                <c:pt idx="24">
                  <c:v>1.02</c:v>
                </c:pt>
                <c:pt idx="25">
                  <c:v>0.91</c:v>
                </c:pt>
                <c:pt idx="26">
                  <c:v>0.86</c:v>
                </c:pt>
                <c:pt idx="27">
                  <c:v>1.3851454048029184</c:v>
                </c:pt>
                <c:pt idx="28">
                  <c:v>1.2876165113182423</c:v>
                </c:pt>
                <c:pt idx="29">
                  <c:v>1.1978827880874945</c:v>
                </c:pt>
                <c:pt idx="30">
                  <c:v>1.1568827981182246</c:v>
                </c:pt>
                <c:pt idx="31">
                  <c:v>1.092162014773685</c:v>
                </c:pt>
                <c:pt idx="32">
                  <c:v>1.1075306132566556</c:v>
                </c:pt>
                <c:pt idx="33">
                  <c:v>1.0455797423367392</c:v>
                </c:pt>
                <c:pt idx="34">
                  <c:v>1.0093291870279875</c:v>
                </c:pt>
                <c:pt idx="35">
                  <c:v>0.84077120129432381</c:v>
                </c:pt>
                <c:pt idx="36">
                  <c:v>0.87447755157071594</c:v>
                </c:pt>
                <c:pt idx="37">
                  <c:v>0.96362214692631343</c:v>
                </c:pt>
                <c:pt idx="38">
                  <c:v>0.95716821188765189</c:v>
                </c:pt>
                <c:pt idx="39">
                  <c:v>1.0900000000000001</c:v>
                </c:pt>
                <c:pt idx="40">
                  <c:v>1.07</c:v>
                </c:pt>
                <c:pt idx="41">
                  <c:v>1.1399999999999999</c:v>
                </c:pt>
                <c:pt idx="42">
                  <c:v>1.0900000000000001</c:v>
                </c:pt>
                <c:pt idx="43">
                  <c:v>1.2</c:v>
                </c:pt>
                <c:pt idx="44">
                  <c:v>1.1499999999999999</c:v>
                </c:pt>
                <c:pt idx="45">
                  <c:v>1.26</c:v>
                </c:pt>
                <c:pt idx="46">
                  <c:v>1.27</c:v>
                </c:pt>
                <c:pt idx="47">
                  <c:v>1.05</c:v>
                </c:pt>
                <c:pt idx="48">
                  <c:v>1.07</c:v>
                </c:pt>
                <c:pt idx="49">
                  <c:v>1.52</c:v>
                </c:pt>
                <c:pt idx="50">
                  <c:v>1.57</c:v>
                </c:pt>
                <c:pt idx="51">
                  <c:v>1.29</c:v>
                </c:pt>
                <c:pt idx="52">
                  <c:v>1.2</c:v>
                </c:pt>
                <c:pt idx="53">
                  <c:v>0.94110472376171472</c:v>
                </c:pt>
                <c:pt idx="54">
                  <c:v>0.96787697877522005</c:v>
                </c:pt>
                <c:pt idx="55">
                  <c:v>0.92074811649184529</c:v>
                </c:pt>
                <c:pt idx="56">
                  <c:v>0.87678174520350582</c:v>
                </c:pt>
                <c:pt idx="57">
                  <c:v>1.228064258704199</c:v>
                </c:pt>
                <c:pt idx="58">
                  <c:v>1.0985319442541244</c:v>
                </c:pt>
                <c:pt idx="59">
                  <c:v>1.05230422311384</c:v>
                </c:pt>
                <c:pt idx="60">
                  <c:v>0.93284777441089395</c:v>
                </c:pt>
                <c:pt idx="61">
                  <c:v>1.1433443647858197</c:v>
                </c:pt>
                <c:pt idx="62">
                  <c:v>1.0345367541854751</c:v>
                </c:pt>
                <c:pt idx="63">
                  <c:v>1.0563491655581598</c:v>
                </c:pt>
                <c:pt idx="64">
                  <c:v>1.0177694991396591</c:v>
                </c:pt>
                <c:pt idx="65">
                  <c:v>1.0281305704136359</c:v>
                </c:pt>
                <c:pt idx="66">
                  <c:v>1.0009456398070251</c:v>
                </c:pt>
                <c:pt idx="67">
                  <c:v>1.1344586097098648</c:v>
                </c:pt>
                <c:pt idx="68">
                  <c:v>1.0148664819042728</c:v>
                </c:pt>
                <c:pt idx="69">
                  <c:v>1.0399104997855271</c:v>
                </c:pt>
                <c:pt idx="70">
                  <c:v>1.0622541232769782</c:v>
                </c:pt>
                <c:pt idx="71">
                  <c:v>0.97736556782760275</c:v>
                </c:pt>
                <c:pt idx="72">
                  <c:v>0.93111584543495696</c:v>
                </c:pt>
                <c:pt idx="73">
                  <c:v>0.92801895125181899</c:v>
                </c:pt>
                <c:pt idx="74">
                  <c:v>0.85834723380700673</c:v>
                </c:pt>
                <c:pt idx="75">
                  <c:v>0.83184269716222559</c:v>
                </c:pt>
                <c:pt idx="76">
                  <c:v>1.0907933784358415</c:v>
                </c:pt>
                <c:pt idx="77">
                  <c:v>0.88921200699466563</c:v>
                </c:pt>
                <c:pt idx="78">
                  <c:v>0.95363316649193308</c:v>
                </c:pt>
                <c:pt idx="79">
                  <c:v>1.0217890652568922</c:v>
                </c:pt>
                <c:pt idx="80">
                  <c:v>2.0982877089378458</c:v>
                </c:pt>
                <c:pt idx="81">
                  <c:v>1.6556924398528725</c:v>
                </c:pt>
                <c:pt idx="82">
                  <c:v>1.9129802599668224</c:v>
                </c:pt>
                <c:pt idx="83">
                  <c:v>1.209637679507457</c:v>
                </c:pt>
                <c:pt idx="84">
                  <c:v>1.2231403129670606</c:v>
                </c:pt>
                <c:pt idx="85">
                  <c:v>1.3688848408213352</c:v>
                </c:pt>
                <c:pt idx="86">
                  <c:v>1.3593516224859929</c:v>
                </c:pt>
                <c:pt idx="87">
                  <c:v>1.2906827751806056</c:v>
                </c:pt>
                <c:pt idx="88">
                  <c:v>1.0162674921338475</c:v>
                </c:pt>
                <c:pt idx="89">
                  <c:v>1.6153580526089693</c:v>
                </c:pt>
                <c:pt idx="90">
                  <c:v>2.4128703716133288</c:v>
                </c:pt>
                <c:pt idx="91">
                  <c:v>1.591279845527797</c:v>
                </c:pt>
                <c:pt idx="92">
                  <c:v>1.4847598761541816</c:v>
                </c:pt>
                <c:pt idx="93">
                  <c:v>1.1254729717185525</c:v>
                </c:pt>
                <c:pt idx="94">
                  <c:v>1.3544032837924467</c:v>
                </c:pt>
                <c:pt idx="95">
                  <c:v>1.5667217338264392</c:v>
                </c:pt>
                <c:pt idx="96">
                  <c:v>1.4031812021804693</c:v>
                </c:pt>
                <c:pt idx="97">
                  <c:v>1.4030945443552136</c:v>
                </c:pt>
                <c:pt idx="98">
                  <c:v>1.3275733711584332</c:v>
                </c:pt>
                <c:pt idx="99">
                  <c:v>1.2589851778208847</c:v>
                </c:pt>
                <c:pt idx="100">
                  <c:v>1.3336226108374798</c:v>
                </c:pt>
                <c:pt idx="101">
                  <c:v>1.0678076829794465</c:v>
                </c:pt>
                <c:pt idx="102">
                  <c:v>1.0477363007933436</c:v>
                </c:pt>
                <c:pt idx="103">
                  <c:v>1.1012024667108917</c:v>
                </c:pt>
                <c:pt idx="104">
                  <c:v>2.417437862887978</c:v>
                </c:pt>
                <c:pt idx="105">
                  <c:v>1.5014168516137647</c:v>
                </c:pt>
                <c:pt idx="106">
                  <c:v>2.1522863348818237</c:v>
                </c:pt>
                <c:pt idx="107">
                  <c:v>1.6247614225237093</c:v>
                </c:pt>
                <c:pt idx="108">
                  <c:v>1.6898518828626057</c:v>
                </c:pt>
                <c:pt idx="109">
                  <c:v>1.5056627810915122</c:v>
                </c:pt>
                <c:pt idx="110">
                  <c:v>1.4689646940956744</c:v>
                </c:pt>
                <c:pt idx="111">
                  <c:v>1.1495936044794224</c:v>
                </c:pt>
                <c:pt idx="112">
                  <c:v>1.4683001926610408</c:v>
                </c:pt>
                <c:pt idx="113">
                  <c:v>2.2200322184676864</c:v>
                </c:pt>
                <c:pt idx="114">
                  <c:v>1.2460092501100619</c:v>
                </c:pt>
                <c:pt idx="115">
                  <c:v>1.3532762062532833</c:v>
                </c:pt>
                <c:pt idx="116">
                  <c:v>1.135716936198276</c:v>
                </c:pt>
                <c:pt idx="117">
                  <c:v>1.3444762750884751</c:v>
                </c:pt>
                <c:pt idx="118">
                  <c:v>1.1341454335205015</c:v>
                </c:pt>
                <c:pt idx="119">
                  <c:v>1.1345649768134267</c:v>
                </c:pt>
                <c:pt idx="120">
                  <c:v>1.2503496926745554</c:v>
                </c:pt>
                <c:pt idx="121">
                  <c:v>1.1351511241059604</c:v>
                </c:pt>
                <c:pt idx="122">
                  <c:v>1.1895861768567411</c:v>
                </c:pt>
                <c:pt idx="123">
                  <c:v>0.97255360117536727</c:v>
                </c:pt>
                <c:pt idx="124">
                  <c:v>0.94610378299821241</c:v>
                </c:pt>
                <c:pt idx="125">
                  <c:v>0.99403454116328427</c:v>
                </c:pt>
                <c:pt idx="126">
                  <c:v>0.95972133670581761</c:v>
                </c:pt>
                <c:pt idx="127">
                  <c:v>1.3187467354047528</c:v>
                </c:pt>
                <c:pt idx="128">
                  <c:v>1.239191069715964</c:v>
                </c:pt>
                <c:pt idx="129">
                  <c:v>1.2993485286428768</c:v>
                </c:pt>
                <c:pt idx="130">
                  <c:v>0.74543353583675553</c:v>
                </c:pt>
                <c:pt idx="131">
                  <c:v>0.8078387533711695</c:v>
                </c:pt>
                <c:pt idx="132">
                  <c:v>1.1487806685089965</c:v>
                </c:pt>
                <c:pt idx="133">
                  <c:v>1.1515217195994707</c:v>
                </c:pt>
                <c:pt idx="134">
                  <c:v>0.98987902923562388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BE4-4D74-8172-8E35164BE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4578152"/>
        <c:axId val="404578480"/>
      </c:scatterChart>
      <c:valAx>
        <c:axId val="404578152"/>
        <c:scaling>
          <c:orientation val="minMax"/>
          <c:max val="150"/>
        </c:scaling>
        <c:delete val="0"/>
        <c:axPos val="b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1">
                    <a:solidFill>
                      <a:sysClr val="windowText" lastClr="000000"/>
                    </a:solidFill>
                  </a:rPr>
                  <a:t>Concrete  Cylinder  Strength   N/mm</a:t>
                </a:r>
                <a:r>
                  <a:rPr lang="en-GB" sz="1200" b="1" baseline="30000">
                    <a:solidFill>
                      <a:sysClr val="windowText" lastClr="000000"/>
                    </a:solidFill>
                  </a:rPr>
                  <a:t>2</a:t>
                </a:r>
              </a:p>
            </c:rich>
          </c:tx>
          <c:layout>
            <c:manualLayout>
              <c:xMode val="edge"/>
              <c:yMode val="edge"/>
              <c:x val="0.36999363406422453"/>
              <c:y val="0.921542402893418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578480"/>
        <c:crosses val="autoZero"/>
        <c:crossBetween val="midCat"/>
        <c:majorUnit val="25"/>
      </c:valAx>
      <c:valAx>
        <c:axId val="404578480"/>
        <c:scaling>
          <c:orientation val="minMax"/>
          <c:min val="0.60000000000000009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1">
                    <a:solidFill>
                      <a:sysClr val="windowText" lastClr="000000"/>
                    </a:solidFill>
                  </a:rPr>
                  <a:t>Ratio</a:t>
                </a:r>
                <a:r>
                  <a:rPr lang="en-GB" sz="1200" b="1" baseline="0">
                    <a:solidFill>
                      <a:sysClr val="windowText" lastClr="000000"/>
                    </a:solidFill>
                  </a:rPr>
                  <a:t>  Test/EC4</a:t>
                </a:r>
                <a:endParaRPr lang="en-GB" sz="1200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2.8646737546411873E-2"/>
              <c:y val="0.298724617256435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solidFill>
            <a:schemeClr val="bg1"/>
          </a:solidFill>
          <a:ln w="1587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578152"/>
        <c:crosses val="autoZero"/>
        <c:crossBetween val="midCat"/>
      </c:valAx>
      <c:spPr>
        <a:solidFill>
          <a:schemeClr val="accent4">
            <a:lumMod val="40000"/>
            <a:lumOff val="60000"/>
          </a:schemeClr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2940292969215425"/>
          <c:y val="0.12983134285247838"/>
          <c:w val="0.24148084602265188"/>
          <c:h val="8.0294867447789103E-2"/>
        </c:manualLayout>
      </c:layout>
      <c:overlay val="0"/>
      <c:spPr>
        <a:solidFill>
          <a:schemeClr val="lt1"/>
        </a:solidFill>
        <a:ln w="9525" cap="flat" cmpd="sng" algn="ctr">
          <a:solidFill>
            <a:schemeClr val="dk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325093</xdr:colOff>
      <xdr:row>2</xdr:row>
      <xdr:rowOff>169378</xdr:rowOff>
    </xdr:from>
    <xdr:to>
      <xdr:col>22</xdr:col>
      <xdr:colOff>206031</xdr:colOff>
      <xdr:row>27</xdr:row>
      <xdr:rowOff>36029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DC1F57-B6FB-4856-BF55-051855500B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319086</xdr:colOff>
      <xdr:row>31</xdr:row>
      <xdr:rowOff>171449</xdr:rowOff>
    </xdr:from>
    <xdr:to>
      <xdr:col>20</xdr:col>
      <xdr:colOff>390525</xdr:colOff>
      <xdr:row>51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4B4B6A0-FB80-4561-AC1E-06157BD8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85725</xdr:colOff>
      <xdr:row>52</xdr:row>
      <xdr:rowOff>124239</xdr:rowOff>
    </xdr:from>
    <xdr:to>
      <xdr:col>20</xdr:col>
      <xdr:colOff>57150</xdr:colOff>
      <xdr:row>71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CEE0803-1309-4450-BC4A-4BA229519A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513521</xdr:colOff>
      <xdr:row>96</xdr:row>
      <xdr:rowOff>107674</xdr:rowOff>
    </xdr:from>
    <xdr:to>
      <xdr:col>22</xdr:col>
      <xdr:colOff>394459</xdr:colOff>
      <xdr:row>120</xdr:row>
      <xdr:rowOff>164825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6C487B7-789B-4E11-B328-BDCF5B3218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73</xdr:row>
      <xdr:rowOff>0</xdr:rowOff>
    </xdr:from>
    <xdr:to>
      <xdr:col>20</xdr:col>
      <xdr:colOff>71439</xdr:colOff>
      <xdr:row>93</xdr:row>
      <xdr:rowOff>9526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DBD57B3B-FC08-44BF-9B24-3A6BB6449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0.10706</cdr:x>
      <cdr:y>0.66667</cdr:y>
    </cdr:from>
    <cdr:to>
      <cdr:x>0.96091</cdr:x>
      <cdr:y>0.66775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84177B9D-BB14-4E14-88F0-C26417D6663F}"/>
            </a:ext>
          </a:extLst>
        </cdr:cNvPr>
        <cdr:cNvCxnSpPr/>
      </cdr:nvCxnSpPr>
      <cdr:spPr>
        <a:xfrm xmlns:a="http://schemas.openxmlformats.org/drawingml/2006/main" flipV="1">
          <a:off x="808672" y="2686063"/>
          <a:ext cx="6449406" cy="4351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9523</xdr:rowOff>
    </xdr:from>
    <xdr:to>
      <xdr:col>13</xdr:col>
      <xdr:colOff>24847</xdr:colOff>
      <xdr:row>23</xdr:row>
      <xdr:rowOff>8282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B2D8355-A8B7-4499-AAE4-29F1BE1794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0.10104</cdr:x>
      <cdr:y>0.56313</cdr:y>
    </cdr:from>
    <cdr:to>
      <cdr:x>0.93165</cdr:x>
      <cdr:y>0.56313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6EEDAF94-1ADA-4BC2-87A6-E76816F03CCB}"/>
            </a:ext>
          </a:extLst>
        </cdr:cNvPr>
        <cdr:cNvCxnSpPr/>
      </cdr:nvCxnSpPr>
      <cdr:spPr>
        <a:xfrm xmlns:a="http://schemas.openxmlformats.org/drawingml/2006/main">
          <a:off x="741806" y="2252112"/>
          <a:ext cx="6098093" cy="0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13</xdr:col>
      <xdr:colOff>28575</xdr:colOff>
      <xdr:row>23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51DD676-0B07-4534-8A91-5AC3F1FCDC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0.08579</cdr:x>
      <cdr:y>0.70341</cdr:y>
    </cdr:from>
    <cdr:to>
      <cdr:x>0.92598</cdr:x>
      <cdr:y>0.70437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6CEB3F06-2B04-43E7-8FB9-D54ECFA408A5}"/>
            </a:ext>
          </a:extLst>
        </cdr:cNvPr>
        <cdr:cNvCxnSpPr/>
      </cdr:nvCxnSpPr>
      <cdr:spPr>
        <a:xfrm xmlns:a="http://schemas.openxmlformats.org/drawingml/2006/main" flipV="1">
          <a:off x="630020" y="2800596"/>
          <a:ext cx="6170166" cy="3822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190498</xdr:rowOff>
    </xdr:from>
    <xdr:to>
      <xdr:col>12</xdr:col>
      <xdr:colOff>600075</xdr:colOff>
      <xdr:row>24</xdr:row>
      <xdr:rowOff>114299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4783520-10C7-4B05-8D7B-EC44CDF0CF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0.08657</cdr:x>
      <cdr:y>0.68624</cdr:y>
    </cdr:from>
    <cdr:to>
      <cdr:x>0.94324</cdr:x>
      <cdr:y>0.6917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2FA33259-6060-4AFE-8285-60B7B03739EE}"/>
            </a:ext>
          </a:extLst>
        </cdr:cNvPr>
        <cdr:cNvCxnSpPr/>
      </cdr:nvCxnSpPr>
      <cdr:spPr>
        <a:xfrm xmlns:a="http://schemas.openxmlformats.org/drawingml/2006/main" flipV="1">
          <a:off x="606258" y="2568807"/>
          <a:ext cx="5999339" cy="20438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533400</xdr:colOff>
      <xdr:row>2</xdr:row>
      <xdr:rowOff>104775</xdr:rowOff>
    </xdr:from>
    <xdr:to>
      <xdr:col>13</xdr:col>
      <xdr:colOff>533400</xdr:colOff>
      <xdr:row>23</xdr:row>
      <xdr:rowOff>104775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83B465A-04AF-4127-86D4-DC08921484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0.14037</cdr:x>
      <cdr:y>0.29738</cdr:y>
    </cdr:from>
    <cdr:to>
      <cdr:x>0.95182</cdr:x>
      <cdr:y>0.83648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62319DAC-4AA0-487A-A96A-8A339E3D898A}"/>
            </a:ext>
          </a:extLst>
        </cdr:cNvPr>
        <cdr:cNvCxnSpPr/>
      </cdr:nvCxnSpPr>
      <cdr:spPr>
        <a:xfrm xmlns:a="http://schemas.openxmlformats.org/drawingml/2006/main" flipV="1">
          <a:off x="1026856" y="1189669"/>
          <a:ext cx="5935919" cy="2156669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0.61328</cdr:x>
      <cdr:y>0.59048</cdr:y>
    </cdr:from>
    <cdr:to>
      <cdr:x>0.9388</cdr:x>
      <cdr:y>0.75714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043CC21-3981-4774-90D8-38B6CE42AB73}"/>
            </a:ext>
          </a:extLst>
        </cdr:cNvPr>
        <cdr:cNvSpPr txBox="1"/>
      </cdr:nvSpPr>
      <cdr:spPr>
        <a:xfrm xmlns:a="http://schemas.openxmlformats.org/drawingml/2006/main">
          <a:off x="4486276" y="2362200"/>
          <a:ext cx="2381250" cy="666750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200"/>
            <a:t>Points above the line indicate that the 2nd order analysis gives 'safer' results than the 'k' factor method.</a:t>
          </a:r>
        </a:p>
      </cdr:txBody>
    </cdr:sp>
  </cdr:relSizeAnchor>
  <cdr:relSizeAnchor xmlns:cdr="http://schemas.openxmlformats.org/drawingml/2006/chartDrawing">
    <cdr:from>
      <cdr:x>0.58724</cdr:x>
      <cdr:y>0.54286</cdr:y>
    </cdr:from>
    <cdr:to>
      <cdr:x>0.61328</cdr:x>
      <cdr:y>0.59524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39CEA597-4F73-40F6-9797-5A088397D74D}"/>
            </a:ext>
          </a:extLst>
        </cdr:cNvPr>
        <cdr:cNvCxnSpPr/>
      </cdr:nvCxnSpPr>
      <cdr:spPr>
        <a:xfrm xmlns:a="http://schemas.openxmlformats.org/drawingml/2006/main" flipH="1" flipV="1">
          <a:off x="4295775" y="2171700"/>
          <a:ext cx="190500" cy="209550"/>
        </a:xfrm>
        <a:prstGeom xmlns:a="http://schemas.openxmlformats.org/drawingml/2006/main" prst="straightConnector1">
          <a:avLst/>
        </a:prstGeom>
        <a:ln xmlns:a="http://schemas.openxmlformats.org/drawingml/2006/main" w="15875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0.07282</cdr:x>
      <cdr:y>0.67901</cdr:y>
    </cdr:from>
    <cdr:to>
      <cdr:x>0.95198</cdr:x>
      <cdr:y>0.68208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F2A606AD-85DC-46B0-A981-99F0A7ECF227}"/>
            </a:ext>
          </a:extLst>
        </cdr:cNvPr>
        <cdr:cNvCxnSpPr/>
      </cdr:nvCxnSpPr>
      <cdr:spPr>
        <a:xfrm xmlns:a="http://schemas.openxmlformats.org/drawingml/2006/main">
          <a:off x="657225" y="3143251"/>
          <a:ext cx="7934335" cy="1420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0.09736</cdr:x>
      <cdr:y>0.65586</cdr:y>
    </cdr:from>
    <cdr:to>
      <cdr:x>0.97808</cdr:x>
      <cdr:y>0.65586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63019FB5-AC01-4F19-9795-303AD10E5424}"/>
            </a:ext>
          </a:extLst>
        </cdr:cNvPr>
        <cdr:cNvCxnSpPr/>
      </cdr:nvCxnSpPr>
      <cdr:spPr>
        <a:xfrm xmlns:a="http://schemas.openxmlformats.org/drawingml/2006/main">
          <a:off x="719139" y="2505076"/>
          <a:ext cx="6505575" cy="0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0.05387</cdr:x>
      <cdr:y>0.6705</cdr:y>
    </cdr:from>
    <cdr:to>
      <cdr:x>0.94811</cdr:x>
      <cdr:y>0.67801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F7F853ED-111A-42B5-B3D1-3303CCB63AF9}"/>
            </a:ext>
          </a:extLst>
        </cdr:cNvPr>
        <cdr:cNvCxnSpPr/>
      </cdr:nvCxnSpPr>
      <cdr:spPr>
        <a:xfrm xmlns:a="http://schemas.openxmlformats.org/drawingml/2006/main" flipV="1">
          <a:off x="394665" y="2343563"/>
          <a:ext cx="6551544" cy="26249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0.07282</cdr:x>
      <cdr:y>0.67901</cdr:y>
    </cdr:from>
    <cdr:to>
      <cdr:x>0.95198</cdr:x>
      <cdr:y>0.68208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F2A606AD-85DC-46B0-A981-99F0A7ECF227}"/>
            </a:ext>
          </a:extLst>
        </cdr:cNvPr>
        <cdr:cNvCxnSpPr/>
      </cdr:nvCxnSpPr>
      <cdr:spPr>
        <a:xfrm xmlns:a="http://schemas.openxmlformats.org/drawingml/2006/main">
          <a:off x="657225" y="3143251"/>
          <a:ext cx="7934335" cy="1420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0.10071</cdr:x>
      <cdr:y>0.63851</cdr:y>
    </cdr:from>
    <cdr:to>
      <cdr:x>0.98143</cdr:x>
      <cdr:y>0.63851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63019FB5-AC01-4F19-9795-303AD10E5424}"/>
            </a:ext>
          </a:extLst>
        </cdr:cNvPr>
        <cdr:cNvCxnSpPr/>
      </cdr:nvCxnSpPr>
      <cdr:spPr>
        <a:xfrm xmlns:a="http://schemas.openxmlformats.org/drawingml/2006/main">
          <a:off x="747882" y="2438813"/>
          <a:ext cx="6540575" cy="0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12</xdr:col>
      <xdr:colOff>297493</xdr:colOff>
      <xdr:row>20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A264D93-F9C4-4FF1-847E-41E9293A2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0.08657</cdr:x>
      <cdr:y>0.69387</cdr:y>
    </cdr:from>
    <cdr:to>
      <cdr:x>0.94324</cdr:x>
      <cdr:y>0.69933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2FA33259-6060-4AFE-8285-60B7B03739EE}"/>
            </a:ext>
          </a:extLst>
        </cdr:cNvPr>
        <cdr:cNvCxnSpPr/>
      </cdr:nvCxnSpPr>
      <cdr:spPr>
        <a:xfrm xmlns:a="http://schemas.openxmlformats.org/drawingml/2006/main" flipV="1">
          <a:off x="598160" y="2233893"/>
          <a:ext cx="5919182" cy="17565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352426</xdr:colOff>
      <xdr:row>2</xdr:row>
      <xdr:rowOff>85725</xdr:rowOff>
    </xdr:from>
    <xdr:to>
      <xdr:col>12</xdr:col>
      <xdr:colOff>590550</xdr:colOff>
      <xdr:row>23</xdr:row>
      <xdr:rowOff>114301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F7C6FCE-0055-43F6-9373-64173DFE3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e)%20Long%20&amp;%20some%20short%20Rect%20no%20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gg)%20Rectangular%20with%20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aa)%20Short%20Circular%20no%20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Data"/>
      <sheetName val="Graphs"/>
    </sheetNames>
    <sheetDataSet>
      <sheetData sheetId="0"/>
      <sheetData sheetId="1"/>
      <sheetData sheetId="2">
        <row r="5">
          <cell r="B5">
            <v>46.64</v>
          </cell>
          <cell r="C5">
            <v>0.99</v>
          </cell>
          <cell r="D5">
            <v>5.95</v>
          </cell>
          <cell r="E5">
            <v>0.24817664406333598</v>
          </cell>
        </row>
        <row r="6">
          <cell r="B6">
            <v>46.64</v>
          </cell>
          <cell r="C6">
            <v>1.08</v>
          </cell>
          <cell r="D6">
            <v>11.7</v>
          </cell>
          <cell r="E6">
            <v>0.48801121605731612</v>
          </cell>
        </row>
        <row r="7">
          <cell r="B7">
            <v>75.28</v>
          </cell>
          <cell r="C7">
            <v>1.1499999999999999</v>
          </cell>
          <cell r="D7">
            <v>7.390146471371505</v>
          </cell>
          <cell r="E7">
            <v>0.34657132831422521</v>
          </cell>
        </row>
        <row r="8">
          <cell r="B8">
            <v>75.28</v>
          </cell>
          <cell r="C8">
            <v>1.1599999999999999</v>
          </cell>
          <cell r="D8">
            <v>14.715719063545151</v>
          </cell>
          <cell r="E8">
            <v>0.69031916557177053</v>
          </cell>
        </row>
        <row r="9">
          <cell r="B9">
            <v>75.28</v>
          </cell>
          <cell r="C9">
            <v>1.1000000000000001</v>
          </cell>
          <cell r="D9">
            <v>20.868102288021536</v>
          </cell>
          <cell r="E9">
            <v>0.97634677925971569</v>
          </cell>
        </row>
        <row r="10">
          <cell r="B10">
            <v>75.28</v>
          </cell>
          <cell r="C10">
            <v>1.1100000000000001</v>
          </cell>
          <cell r="D10">
            <v>7.1664464993394974</v>
          </cell>
          <cell r="E10">
            <v>0.31414580515072826</v>
          </cell>
        </row>
        <row r="11">
          <cell r="B11">
            <v>75.28</v>
          </cell>
          <cell r="C11">
            <v>1.1399999999999999</v>
          </cell>
          <cell r="D11">
            <v>14.673333333333334</v>
          </cell>
          <cell r="E11">
            <v>0.64008153550722857</v>
          </cell>
        </row>
        <row r="12">
          <cell r="B12">
            <v>75.28</v>
          </cell>
          <cell r="C12">
            <v>0.92</v>
          </cell>
          <cell r="D12">
            <v>20.570670205706705</v>
          </cell>
          <cell r="E12">
            <v>0.89814544345552516</v>
          </cell>
        </row>
        <row r="13">
          <cell r="B13">
            <v>75.28</v>
          </cell>
          <cell r="C13">
            <v>1.1200000000000001</v>
          </cell>
          <cell r="D13">
            <v>7.361008154188287</v>
          </cell>
          <cell r="E13">
            <v>0.34086996430503635</v>
          </cell>
        </row>
        <row r="14">
          <cell r="B14">
            <v>75.28</v>
          </cell>
          <cell r="C14">
            <v>1.18</v>
          </cell>
          <cell r="D14">
            <v>14.526779163609683</v>
          </cell>
          <cell r="E14">
            <v>0.67364070301733681</v>
          </cell>
        </row>
        <row r="15">
          <cell r="B15">
            <v>75.28</v>
          </cell>
          <cell r="C15">
            <v>1.17</v>
          </cell>
          <cell r="D15">
            <v>7.3916532905296952</v>
          </cell>
          <cell r="E15">
            <v>0.33866263288437631</v>
          </cell>
        </row>
        <row r="16">
          <cell r="B16">
            <v>75.28</v>
          </cell>
          <cell r="C16">
            <v>1.1399999999999999</v>
          </cell>
          <cell r="D16">
            <v>14.527402700555996</v>
          </cell>
          <cell r="E16">
            <v>0.66722553055251566</v>
          </cell>
        </row>
        <row r="17">
          <cell r="B17">
            <v>97.28</v>
          </cell>
          <cell r="C17">
            <v>1.01</v>
          </cell>
          <cell r="D17">
            <v>3</v>
          </cell>
          <cell r="E17">
            <v>0.15736412962347043</v>
          </cell>
        </row>
        <row r="18">
          <cell r="B18">
            <v>97.28</v>
          </cell>
          <cell r="C18">
            <v>1.02</v>
          </cell>
          <cell r="D18">
            <v>3</v>
          </cell>
          <cell r="E18">
            <v>0.15736412962347043</v>
          </cell>
        </row>
        <row r="19">
          <cell r="B19">
            <v>97.28</v>
          </cell>
          <cell r="C19">
            <v>0.99</v>
          </cell>
          <cell r="D19">
            <v>3</v>
          </cell>
          <cell r="E19">
            <v>0.15736412962347043</v>
          </cell>
        </row>
        <row r="20">
          <cell r="B20">
            <v>97.28</v>
          </cell>
          <cell r="C20">
            <v>1.02</v>
          </cell>
          <cell r="D20">
            <v>3</v>
          </cell>
          <cell r="E20">
            <v>0.15736412962347043</v>
          </cell>
        </row>
        <row r="21">
          <cell r="B21">
            <v>97.28</v>
          </cell>
          <cell r="C21">
            <v>0.9</v>
          </cell>
          <cell r="D21">
            <v>9</v>
          </cell>
          <cell r="E21">
            <v>0.47209238887041127</v>
          </cell>
        </row>
        <row r="22">
          <cell r="B22">
            <v>97.28</v>
          </cell>
          <cell r="C22">
            <v>0.9</v>
          </cell>
          <cell r="D22">
            <v>9</v>
          </cell>
          <cell r="E22">
            <v>0.47209238887041127</v>
          </cell>
        </row>
        <row r="23">
          <cell r="B23">
            <v>97.28</v>
          </cell>
          <cell r="C23">
            <v>0.95</v>
          </cell>
          <cell r="D23">
            <v>15</v>
          </cell>
          <cell r="E23">
            <v>0.78682064811735208</v>
          </cell>
        </row>
        <row r="24">
          <cell r="B24">
            <v>97.28</v>
          </cell>
          <cell r="C24">
            <v>0.98</v>
          </cell>
          <cell r="D24">
            <v>15</v>
          </cell>
          <cell r="E24">
            <v>0.78682064811735208</v>
          </cell>
        </row>
        <row r="25">
          <cell r="B25">
            <v>97.28</v>
          </cell>
          <cell r="C25">
            <v>1.1499999999999999</v>
          </cell>
          <cell r="D25">
            <v>30</v>
          </cell>
          <cell r="E25">
            <v>1.5736412962347042</v>
          </cell>
        </row>
        <row r="26">
          <cell r="B26">
            <v>97.28</v>
          </cell>
          <cell r="C26">
            <v>1.1299999999999999</v>
          </cell>
          <cell r="D26">
            <v>30</v>
          </cell>
          <cell r="E26">
            <v>1.5736412962347042</v>
          </cell>
        </row>
        <row r="27">
          <cell r="B27">
            <v>42.080000000000005</v>
          </cell>
          <cell r="C27">
            <v>1.05</v>
          </cell>
          <cell r="D27">
            <v>4.5</v>
          </cell>
          <cell r="E27">
            <v>0.17893489488108358</v>
          </cell>
        </row>
        <row r="28">
          <cell r="B28">
            <v>42.080000000000005</v>
          </cell>
          <cell r="C28">
            <v>1.1200000000000001</v>
          </cell>
          <cell r="D28">
            <v>6</v>
          </cell>
          <cell r="E28">
            <v>0.23857985984144478</v>
          </cell>
        </row>
        <row r="29">
          <cell r="B29">
            <v>32.32</v>
          </cell>
          <cell r="C29">
            <v>1.02</v>
          </cell>
          <cell r="D29">
            <v>3.0048076923076925</v>
          </cell>
          <cell r="E29">
            <v>0.11433265138104418</v>
          </cell>
        </row>
        <row r="30">
          <cell r="B30">
            <v>32.32</v>
          </cell>
          <cell r="C30">
            <v>0.91</v>
          </cell>
          <cell r="D30">
            <v>2.9880478087649402</v>
          </cell>
          <cell r="E30">
            <v>0.11363843532791763</v>
          </cell>
        </row>
        <row r="31">
          <cell r="B31">
            <v>32.32</v>
          </cell>
          <cell r="C31">
            <v>0.86</v>
          </cell>
          <cell r="D31">
            <v>2.9868578255675029</v>
          </cell>
          <cell r="E31">
            <v>0.11363462318285505</v>
          </cell>
        </row>
        <row r="32">
          <cell r="B32">
            <v>21</v>
          </cell>
          <cell r="C32">
            <v>1.3851454048029184</v>
          </cell>
          <cell r="D32">
            <v>3</v>
          </cell>
          <cell r="E32">
            <v>0.14710154807643058</v>
          </cell>
        </row>
        <row r="33">
          <cell r="B33">
            <v>21</v>
          </cell>
          <cell r="C33">
            <v>1.2876165113182423</v>
          </cell>
          <cell r="D33">
            <v>3</v>
          </cell>
          <cell r="E33">
            <v>0.14271221795850747</v>
          </cell>
        </row>
        <row r="34">
          <cell r="B34">
            <v>21</v>
          </cell>
          <cell r="C34">
            <v>1.1978827880874945</v>
          </cell>
          <cell r="D34">
            <v>3</v>
          </cell>
          <cell r="E34">
            <v>0.14030205927076433</v>
          </cell>
        </row>
        <row r="35">
          <cell r="B35">
            <v>21</v>
          </cell>
          <cell r="C35">
            <v>1.1568827981182246</v>
          </cell>
          <cell r="D35">
            <v>3</v>
          </cell>
          <cell r="E35">
            <v>0.13845315100426198</v>
          </cell>
        </row>
        <row r="36">
          <cell r="B36">
            <v>54.5</v>
          </cell>
          <cell r="C36">
            <v>1.092162014773685</v>
          </cell>
          <cell r="D36">
            <v>3</v>
          </cell>
          <cell r="E36">
            <v>0.15193694851846209</v>
          </cell>
        </row>
        <row r="37">
          <cell r="B37">
            <v>54.5</v>
          </cell>
          <cell r="C37">
            <v>1.1075306132566556</v>
          </cell>
          <cell r="D37">
            <v>3</v>
          </cell>
          <cell r="E37">
            <v>0.15193694851846209</v>
          </cell>
        </row>
        <row r="38">
          <cell r="B38">
            <v>54.5</v>
          </cell>
          <cell r="C38">
            <v>1.0455797423367392</v>
          </cell>
          <cell r="D38">
            <v>3</v>
          </cell>
          <cell r="E38">
            <v>0.15164434440775754</v>
          </cell>
        </row>
        <row r="39">
          <cell r="B39">
            <v>54.5</v>
          </cell>
          <cell r="C39">
            <v>1.0093291870279875</v>
          </cell>
          <cell r="D39">
            <v>3</v>
          </cell>
          <cell r="E39">
            <v>0.15164434440775754</v>
          </cell>
        </row>
        <row r="40">
          <cell r="B40">
            <v>54.5</v>
          </cell>
          <cell r="C40">
            <v>0.84077120129432381</v>
          </cell>
          <cell r="D40">
            <v>3</v>
          </cell>
          <cell r="E40">
            <v>0.1517025813504124</v>
          </cell>
        </row>
        <row r="41">
          <cell r="B41">
            <v>54.5</v>
          </cell>
          <cell r="C41">
            <v>0.87447755157071594</v>
          </cell>
          <cell r="D41">
            <v>3</v>
          </cell>
          <cell r="E41">
            <v>0.1517025813504124</v>
          </cell>
        </row>
        <row r="42">
          <cell r="B42">
            <v>54.5</v>
          </cell>
          <cell r="C42">
            <v>0.96362214692631343</v>
          </cell>
          <cell r="D42">
            <v>3.1666666666666665</v>
          </cell>
          <cell r="E42">
            <v>0.16019305295769096</v>
          </cell>
        </row>
        <row r="43">
          <cell r="B43">
            <v>54.5</v>
          </cell>
          <cell r="C43">
            <v>0.95716821188765189</v>
          </cell>
          <cell r="D43">
            <v>3.1666666666666665</v>
          </cell>
          <cell r="E43">
            <v>0.16019305295769096</v>
          </cell>
        </row>
        <row r="44">
          <cell r="B44">
            <v>34.56</v>
          </cell>
          <cell r="C44">
            <v>1.0900000000000001</v>
          </cell>
          <cell r="D44">
            <v>6.0099009900990099</v>
          </cell>
          <cell r="E44">
            <v>0.24280041182983872</v>
          </cell>
        </row>
        <row r="45">
          <cell r="B45">
            <v>44.24</v>
          </cell>
          <cell r="C45">
            <v>1.07</v>
          </cell>
          <cell r="D45">
            <v>5.882352941176471</v>
          </cell>
          <cell r="E45">
            <v>0.24309210047169327</v>
          </cell>
        </row>
        <row r="46">
          <cell r="B46">
            <v>34.56</v>
          </cell>
          <cell r="C46">
            <v>1.1399999999999999</v>
          </cell>
          <cell r="D46">
            <v>4.5462184873949578</v>
          </cell>
          <cell r="E46">
            <v>0.18618207119236507</v>
          </cell>
        </row>
        <row r="47">
          <cell r="B47">
            <v>44.24</v>
          </cell>
          <cell r="C47">
            <v>1.0900000000000001</v>
          </cell>
          <cell r="D47">
            <v>4.4344262295081966</v>
          </cell>
          <cell r="E47">
            <v>0.18625360249505055</v>
          </cell>
        </row>
        <row r="48">
          <cell r="B48">
            <v>34.56</v>
          </cell>
          <cell r="C48">
            <v>1.2</v>
          </cell>
          <cell r="D48">
            <v>3.02</v>
          </cell>
          <cell r="E48">
            <v>0.12743985962951357</v>
          </cell>
        </row>
        <row r="49">
          <cell r="B49">
            <v>44.24</v>
          </cell>
          <cell r="C49">
            <v>1.1499999999999999</v>
          </cell>
          <cell r="D49">
            <v>3.0066666666666668</v>
          </cell>
          <cell r="E49">
            <v>0.12979324572994971</v>
          </cell>
        </row>
        <row r="50">
          <cell r="B50">
            <v>34.56</v>
          </cell>
          <cell r="C50">
            <v>1.26</v>
          </cell>
          <cell r="D50">
            <v>3.61</v>
          </cell>
          <cell r="E50">
            <v>0.15308757525183067</v>
          </cell>
        </row>
        <row r="51">
          <cell r="B51">
            <v>44.24</v>
          </cell>
          <cell r="C51">
            <v>1.27</v>
          </cell>
          <cell r="D51">
            <v>3.6</v>
          </cell>
          <cell r="E51">
            <v>0.15637323402283335</v>
          </cell>
        </row>
        <row r="52">
          <cell r="B52">
            <v>34.56</v>
          </cell>
          <cell r="C52">
            <v>1.05</v>
          </cell>
          <cell r="D52">
            <v>4.4628099173553721</v>
          </cell>
          <cell r="E52">
            <v>0.18503328728180107</v>
          </cell>
        </row>
        <row r="53">
          <cell r="B53">
            <v>44.24</v>
          </cell>
          <cell r="C53">
            <v>1.07</v>
          </cell>
          <cell r="D53">
            <v>4.4262295081967213</v>
          </cell>
          <cell r="E53">
            <v>0.18938020774264341</v>
          </cell>
        </row>
        <row r="54">
          <cell r="B54">
            <v>34.56</v>
          </cell>
          <cell r="C54">
            <v>1.52</v>
          </cell>
          <cell r="D54">
            <v>3.5242718446601944</v>
          </cell>
          <cell r="E54">
            <v>0.13973852555371255</v>
          </cell>
        </row>
        <row r="55">
          <cell r="B55">
            <v>44.24</v>
          </cell>
          <cell r="C55">
            <v>1.57</v>
          </cell>
          <cell r="D55">
            <v>3.5445544554455446</v>
          </cell>
          <cell r="E55">
            <v>0.14363528362313008</v>
          </cell>
        </row>
        <row r="56">
          <cell r="B56">
            <v>34.56</v>
          </cell>
          <cell r="C56">
            <v>1.29</v>
          </cell>
          <cell r="D56">
            <v>4.5546218487394956</v>
          </cell>
          <cell r="E56">
            <v>0.17639281217210731</v>
          </cell>
        </row>
        <row r="57">
          <cell r="B57">
            <v>44.24</v>
          </cell>
          <cell r="C57">
            <v>1.2</v>
          </cell>
          <cell r="D57">
            <v>4.541666666666667</v>
          </cell>
          <cell r="E57">
            <v>0.18095416917250753</v>
          </cell>
        </row>
        <row r="58">
          <cell r="B58">
            <v>25</v>
          </cell>
          <cell r="C58">
            <v>0.94110472376171472</v>
          </cell>
          <cell r="D58">
            <v>9.8425196850393704</v>
          </cell>
          <cell r="E58">
            <v>0.39688900277693634</v>
          </cell>
        </row>
        <row r="59">
          <cell r="B59">
            <v>25</v>
          </cell>
          <cell r="C59">
            <v>0.96787697877522005</v>
          </cell>
          <cell r="D59">
            <v>14.763779527559056</v>
          </cell>
          <cell r="E59">
            <v>0.59533350416540454</v>
          </cell>
        </row>
        <row r="60">
          <cell r="B60">
            <v>25</v>
          </cell>
          <cell r="C60">
            <v>0.92074811649184529</v>
          </cell>
          <cell r="D60">
            <v>19.685039370078741</v>
          </cell>
          <cell r="E60">
            <v>0.79377800555387268</v>
          </cell>
        </row>
        <row r="61">
          <cell r="B61">
            <v>25</v>
          </cell>
          <cell r="C61">
            <v>0.87678174520350582</v>
          </cell>
          <cell r="D61">
            <v>24.606299212598426</v>
          </cell>
          <cell r="E61">
            <v>0.99222250694234093</v>
          </cell>
        </row>
        <row r="62">
          <cell r="B62">
            <v>25</v>
          </cell>
          <cell r="C62">
            <v>1.228064258704199</v>
          </cell>
          <cell r="D62">
            <v>8.3333333333333339</v>
          </cell>
          <cell r="E62">
            <v>0.31478947052722311</v>
          </cell>
        </row>
        <row r="63">
          <cell r="B63">
            <v>25</v>
          </cell>
          <cell r="C63">
            <v>1.0985319442541244</v>
          </cell>
          <cell r="D63">
            <v>12.5</v>
          </cell>
          <cell r="E63">
            <v>0.47218420579083459</v>
          </cell>
        </row>
        <row r="64">
          <cell r="B64">
            <v>25</v>
          </cell>
          <cell r="C64">
            <v>1.05230422311384</v>
          </cell>
          <cell r="D64">
            <v>16.666666666666668</v>
          </cell>
          <cell r="E64">
            <v>0.62957894105444623</v>
          </cell>
        </row>
        <row r="65">
          <cell r="B65">
            <v>25</v>
          </cell>
          <cell r="C65">
            <v>0.93284777441089395</v>
          </cell>
          <cell r="D65">
            <v>20.833333333333332</v>
          </cell>
          <cell r="E65">
            <v>0.7869736763180577</v>
          </cell>
        </row>
        <row r="66">
          <cell r="B66">
            <v>25</v>
          </cell>
          <cell r="C66">
            <v>1.1433443647858197</v>
          </cell>
          <cell r="D66">
            <v>6.666666666666667</v>
          </cell>
          <cell r="E66">
            <v>0.25287212736313691</v>
          </cell>
        </row>
        <row r="67">
          <cell r="B67">
            <v>25</v>
          </cell>
          <cell r="C67">
            <v>1.0345367541854751</v>
          </cell>
          <cell r="D67">
            <v>10</v>
          </cell>
          <cell r="E67">
            <v>0.37930819104470531</v>
          </cell>
        </row>
        <row r="68">
          <cell r="B68">
            <v>25</v>
          </cell>
          <cell r="C68">
            <v>1.0563491655581598</v>
          </cell>
          <cell r="D68">
            <v>13.333333333333334</v>
          </cell>
          <cell r="E68">
            <v>0.50574425472627382</v>
          </cell>
        </row>
        <row r="69">
          <cell r="B69">
            <v>25</v>
          </cell>
          <cell r="C69">
            <v>1.0177694991396591</v>
          </cell>
          <cell r="D69">
            <v>16.666666666666668</v>
          </cell>
          <cell r="E69">
            <v>0.63218031840784217</v>
          </cell>
        </row>
        <row r="70">
          <cell r="B70">
            <v>28.8</v>
          </cell>
          <cell r="C70">
            <v>1.0281305704136359</v>
          </cell>
          <cell r="D70">
            <v>45</v>
          </cell>
          <cell r="E70">
            <v>1.6491219979529759</v>
          </cell>
        </row>
        <row r="71">
          <cell r="B71">
            <v>28.8</v>
          </cell>
          <cell r="C71">
            <v>1.0009456398070251</v>
          </cell>
          <cell r="D71">
            <v>45</v>
          </cell>
          <cell r="E71">
            <v>1.9600028040561106</v>
          </cell>
        </row>
        <row r="72">
          <cell r="B72">
            <v>28.8</v>
          </cell>
          <cell r="C72">
            <v>1.1344586097098648</v>
          </cell>
          <cell r="D72">
            <v>45</v>
          </cell>
          <cell r="E72">
            <v>1.9637874756776172</v>
          </cell>
        </row>
        <row r="73">
          <cell r="B73">
            <v>28.8</v>
          </cell>
          <cell r="C73">
            <v>1.0148664819042728</v>
          </cell>
          <cell r="D73">
            <v>42.857142857142854</v>
          </cell>
          <cell r="E73">
            <v>1.7130325997827287</v>
          </cell>
        </row>
        <row r="74">
          <cell r="B74">
            <v>28.8</v>
          </cell>
          <cell r="C74">
            <v>1.0399104997855271</v>
          </cell>
          <cell r="D74">
            <v>42.857142857142854</v>
          </cell>
          <cell r="E74">
            <v>1.8448964082278541</v>
          </cell>
        </row>
        <row r="75">
          <cell r="B75">
            <v>28.8</v>
          </cell>
          <cell r="C75">
            <v>1.0622541232769782</v>
          </cell>
          <cell r="D75">
            <v>42.857142857142854</v>
          </cell>
          <cell r="E75">
            <v>1.7491524125220581</v>
          </cell>
        </row>
        <row r="76">
          <cell r="B76">
            <v>28.8</v>
          </cell>
          <cell r="C76">
            <v>0.97736556782760275</v>
          </cell>
          <cell r="D76">
            <v>35.526315789473685</v>
          </cell>
          <cell r="E76">
            <v>1.4139123641317524</v>
          </cell>
        </row>
        <row r="77">
          <cell r="B77">
            <v>28.8</v>
          </cell>
          <cell r="C77">
            <v>0.93111584543495696</v>
          </cell>
          <cell r="D77">
            <v>35.526315789473685</v>
          </cell>
          <cell r="E77">
            <v>1.4927729497787532</v>
          </cell>
        </row>
        <row r="78">
          <cell r="B78">
            <v>28.8</v>
          </cell>
          <cell r="C78">
            <v>0.92801895125181899</v>
          </cell>
          <cell r="D78">
            <v>35.526315789473685</v>
          </cell>
          <cell r="E78">
            <v>1.5033988028748591</v>
          </cell>
        </row>
        <row r="79">
          <cell r="B79">
            <v>28.8</v>
          </cell>
          <cell r="C79">
            <v>0.85834723380700673</v>
          </cell>
          <cell r="D79">
            <v>27</v>
          </cell>
          <cell r="E79">
            <v>1.0733770513140835</v>
          </cell>
        </row>
        <row r="80">
          <cell r="B80">
            <v>28.8</v>
          </cell>
          <cell r="C80">
            <v>0.83184269716222559</v>
          </cell>
          <cell r="D80">
            <v>27</v>
          </cell>
          <cell r="E80">
            <v>1.06100777440741</v>
          </cell>
        </row>
        <row r="81">
          <cell r="B81">
            <v>28.8</v>
          </cell>
          <cell r="C81">
            <v>1.0907933784358415</v>
          </cell>
          <cell r="D81">
            <v>22.5</v>
          </cell>
          <cell r="E81">
            <v>0.86935520370394825</v>
          </cell>
        </row>
        <row r="82">
          <cell r="B82">
            <v>28.8</v>
          </cell>
          <cell r="C82">
            <v>0.88921200699466563</v>
          </cell>
          <cell r="D82">
            <v>22.5</v>
          </cell>
          <cell r="E82">
            <v>0.89169069654518085</v>
          </cell>
        </row>
        <row r="83">
          <cell r="B83">
            <v>28.8</v>
          </cell>
          <cell r="C83">
            <v>0.95363316649193308</v>
          </cell>
          <cell r="D83">
            <v>18</v>
          </cell>
          <cell r="E83">
            <v>0.71250125121206487</v>
          </cell>
        </row>
        <row r="84">
          <cell r="B84">
            <v>28.8</v>
          </cell>
          <cell r="C84">
            <v>1.0217890652568922</v>
          </cell>
          <cell r="D84">
            <v>18</v>
          </cell>
          <cell r="E84">
            <v>0.65535888952353061</v>
          </cell>
        </row>
        <row r="85">
          <cell r="B85">
            <v>113</v>
          </cell>
          <cell r="C85">
            <v>2.0982877089378458</v>
          </cell>
          <cell r="D85">
            <v>20.451778709590151</v>
          </cell>
          <cell r="E85">
            <v>1.1649811961151149</v>
          </cell>
        </row>
        <row r="86">
          <cell r="B86">
            <v>113</v>
          </cell>
          <cell r="C86">
            <v>1.6556924398528725</v>
          </cell>
          <cell r="D86">
            <v>20.47670639219935</v>
          </cell>
          <cell r="E86">
            <v>1.1663757681532421</v>
          </cell>
        </row>
        <row r="87">
          <cell r="B87">
            <v>113</v>
          </cell>
          <cell r="C87">
            <v>1.9129802599668224</v>
          </cell>
          <cell r="D87">
            <v>20.543478260869566</v>
          </cell>
          <cell r="E87">
            <v>1.1698322110901092</v>
          </cell>
        </row>
        <row r="88">
          <cell r="B88">
            <v>113</v>
          </cell>
          <cell r="C88">
            <v>1.209637679507457</v>
          </cell>
          <cell r="D88">
            <v>15.29280873874785</v>
          </cell>
          <cell r="E88">
            <v>0.87854938032629093</v>
          </cell>
        </row>
        <row r="89">
          <cell r="B89">
            <v>113</v>
          </cell>
          <cell r="C89">
            <v>1.2231403129670606</v>
          </cell>
          <cell r="D89">
            <v>15.289715845889372</v>
          </cell>
          <cell r="E89">
            <v>0.878452660985371</v>
          </cell>
        </row>
        <row r="90">
          <cell r="B90">
            <v>113</v>
          </cell>
          <cell r="C90">
            <v>1.3688848408213352</v>
          </cell>
          <cell r="D90">
            <v>15.22811964951153</v>
          </cell>
          <cell r="E90">
            <v>0.87528440206382541</v>
          </cell>
        </row>
        <row r="91">
          <cell r="B91">
            <v>113</v>
          </cell>
          <cell r="C91">
            <v>1.3593516224859929</v>
          </cell>
          <cell r="D91">
            <v>12.181759587495971</v>
          </cell>
          <cell r="E91">
            <v>0.70760687297868041</v>
          </cell>
        </row>
        <row r="92">
          <cell r="B92">
            <v>113</v>
          </cell>
          <cell r="C92">
            <v>1.2906827751806056</v>
          </cell>
          <cell r="D92">
            <v>12.155317951603827</v>
          </cell>
          <cell r="E92">
            <v>0.70647649002485546</v>
          </cell>
        </row>
        <row r="93">
          <cell r="B93">
            <v>113</v>
          </cell>
          <cell r="C93">
            <v>1.0162674921338475</v>
          </cell>
          <cell r="D93">
            <v>12.188633615477631</v>
          </cell>
          <cell r="E93">
            <v>0.70798405946631338</v>
          </cell>
        </row>
        <row r="94">
          <cell r="B94">
            <v>113</v>
          </cell>
          <cell r="C94">
            <v>1.6153580526089693</v>
          </cell>
          <cell r="D94">
            <v>33.781603012372244</v>
          </cell>
          <cell r="E94">
            <v>1.9244099433965631</v>
          </cell>
        </row>
        <row r="95">
          <cell r="B95">
            <v>113</v>
          </cell>
          <cell r="C95">
            <v>2.4128703716133288</v>
          </cell>
          <cell r="D95">
            <v>33.745298226759807</v>
          </cell>
          <cell r="E95">
            <v>1.9220986146197385</v>
          </cell>
        </row>
        <row r="96">
          <cell r="B96">
            <v>113</v>
          </cell>
          <cell r="C96">
            <v>1.591279845527797</v>
          </cell>
          <cell r="D96">
            <v>33.457645178476291</v>
          </cell>
          <cell r="E96">
            <v>1.9061516689732187</v>
          </cell>
        </row>
        <row r="97">
          <cell r="B97">
            <v>113</v>
          </cell>
          <cell r="C97">
            <v>1.4847598761541816</v>
          </cell>
          <cell r="D97">
            <v>25.132566283141571</v>
          </cell>
          <cell r="E97">
            <v>1.4448534668164721</v>
          </cell>
        </row>
        <row r="98">
          <cell r="B98">
            <v>113</v>
          </cell>
          <cell r="C98">
            <v>1.1254729717185525</v>
          </cell>
          <cell r="D98">
            <v>25.12</v>
          </cell>
          <cell r="E98">
            <v>1.4437895528441222</v>
          </cell>
        </row>
        <row r="99">
          <cell r="B99">
            <v>113</v>
          </cell>
          <cell r="C99">
            <v>1.3544032837924467</v>
          </cell>
          <cell r="D99">
            <v>25.279259333802958</v>
          </cell>
          <cell r="E99">
            <v>1.4528057382054544</v>
          </cell>
        </row>
        <row r="100">
          <cell r="B100">
            <v>113</v>
          </cell>
          <cell r="C100">
            <v>1.5667217338264392</v>
          </cell>
          <cell r="D100">
            <v>20.160513643659712</v>
          </cell>
          <cell r="E100">
            <v>1.1713227949101439</v>
          </cell>
        </row>
        <row r="101">
          <cell r="B101">
            <v>113</v>
          </cell>
          <cell r="C101">
            <v>1.4031812021804693</v>
          </cell>
          <cell r="D101">
            <v>20.081541290271005</v>
          </cell>
          <cell r="E101">
            <v>1.1675219663839937</v>
          </cell>
        </row>
        <row r="102">
          <cell r="B102">
            <v>113</v>
          </cell>
          <cell r="C102">
            <v>1.4030945443552136</v>
          </cell>
          <cell r="D102">
            <v>20.170226433274451</v>
          </cell>
          <cell r="E102">
            <v>1.1719880516050809</v>
          </cell>
        </row>
        <row r="103">
          <cell r="B103">
            <v>113</v>
          </cell>
          <cell r="C103">
            <v>1.3275733711584332</v>
          </cell>
          <cell r="D103">
            <v>16.777985573069731</v>
          </cell>
          <cell r="E103">
            <v>0.98547206261457887</v>
          </cell>
        </row>
        <row r="104">
          <cell r="B104">
            <v>113</v>
          </cell>
          <cell r="C104">
            <v>1.2589851778208847</v>
          </cell>
          <cell r="D104">
            <v>16.751133635636169</v>
          </cell>
          <cell r="E104">
            <v>0.98437990302567946</v>
          </cell>
        </row>
        <row r="105">
          <cell r="B105">
            <v>113</v>
          </cell>
          <cell r="C105">
            <v>1.3336226108374798</v>
          </cell>
          <cell r="D105">
            <v>16.712128268245625</v>
          </cell>
          <cell r="E105">
            <v>0.98210646205209495</v>
          </cell>
        </row>
        <row r="106">
          <cell r="B106">
            <v>113</v>
          </cell>
          <cell r="C106">
            <v>1.0678076829794465</v>
          </cell>
          <cell r="D106">
            <v>12.583909427913035</v>
          </cell>
          <cell r="E106">
            <v>0.75372059535640157</v>
          </cell>
        </row>
        <row r="107">
          <cell r="B107">
            <v>113</v>
          </cell>
          <cell r="C107">
            <v>1.0477363007933436</v>
          </cell>
          <cell r="D107">
            <v>12.591478696741854</v>
          </cell>
          <cell r="E107">
            <v>0.75447156985241992</v>
          </cell>
        </row>
        <row r="108">
          <cell r="B108">
            <v>113</v>
          </cell>
          <cell r="C108">
            <v>1.1012024667108917</v>
          </cell>
          <cell r="D108">
            <v>12.573831214335769</v>
          </cell>
          <cell r="E108">
            <v>0.75349032285559614</v>
          </cell>
        </row>
        <row r="109">
          <cell r="B109">
            <v>113</v>
          </cell>
          <cell r="C109">
            <v>2.417437862887978</v>
          </cell>
          <cell r="D109">
            <v>47.197957263808632</v>
          </cell>
          <cell r="E109">
            <v>2.688234664775099</v>
          </cell>
        </row>
        <row r="110">
          <cell r="B110">
            <v>113</v>
          </cell>
          <cell r="C110">
            <v>1.5014168516137647</v>
          </cell>
          <cell r="D110">
            <v>47.491548343475323</v>
          </cell>
          <cell r="E110">
            <v>2.7044890586065522</v>
          </cell>
        </row>
        <row r="111">
          <cell r="B111">
            <v>113</v>
          </cell>
          <cell r="C111">
            <v>2.1522863348818237</v>
          </cell>
          <cell r="D111">
            <v>47.357065803667744</v>
          </cell>
          <cell r="E111">
            <v>2.6977206418639375</v>
          </cell>
        </row>
        <row r="112">
          <cell r="B112">
            <v>113</v>
          </cell>
          <cell r="C112">
            <v>1.6247614225237093</v>
          </cell>
          <cell r="D112">
            <v>35.478331144560059</v>
          </cell>
          <cell r="E112">
            <v>2.037940442404147</v>
          </cell>
        </row>
        <row r="113">
          <cell r="B113">
            <v>113</v>
          </cell>
          <cell r="C113">
            <v>1.6898518828626057</v>
          </cell>
          <cell r="D113">
            <v>35.331991951710258</v>
          </cell>
          <cell r="E113">
            <v>2.0303919321224049</v>
          </cell>
        </row>
        <row r="114">
          <cell r="B114">
            <v>113</v>
          </cell>
          <cell r="C114">
            <v>1.5056627810915122</v>
          </cell>
          <cell r="D114">
            <v>35.292935383378556</v>
          </cell>
          <cell r="E114">
            <v>2.028241190936547</v>
          </cell>
        </row>
        <row r="115">
          <cell r="B115">
            <v>113</v>
          </cell>
          <cell r="C115">
            <v>1.4689646940956744</v>
          </cell>
          <cell r="D115">
            <v>28.229242022345471</v>
          </cell>
          <cell r="E115">
            <v>1.6401606810903695</v>
          </cell>
        </row>
        <row r="116">
          <cell r="B116">
            <v>113</v>
          </cell>
          <cell r="C116">
            <v>1.1495936044794224</v>
          </cell>
          <cell r="D116">
            <v>28.267868641339344</v>
          </cell>
          <cell r="E116">
            <v>1.6422801648169205</v>
          </cell>
        </row>
        <row r="117">
          <cell r="B117">
            <v>113</v>
          </cell>
          <cell r="C117">
            <v>1.4683001926610408</v>
          </cell>
          <cell r="D117">
            <v>28.231511254019292</v>
          </cell>
          <cell r="E117">
            <v>1.6397325355061543</v>
          </cell>
        </row>
        <row r="118">
          <cell r="B118">
            <v>113</v>
          </cell>
          <cell r="C118">
            <v>2.2200322184676864</v>
          </cell>
          <cell r="D118">
            <v>23.518382106743452</v>
          </cell>
          <cell r="E118">
            <v>1.3813247484993922</v>
          </cell>
        </row>
        <row r="119">
          <cell r="B119">
            <v>113</v>
          </cell>
          <cell r="C119">
            <v>1.2460092501100619</v>
          </cell>
          <cell r="D119">
            <v>23.589468027941969</v>
          </cell>
          <cell r="E119">
            <v>1.3852330145851046</v>
          </cell>
        </row>
        <row r="120">
          <cell r="B120">
            <v>113</v>
          </cell>
          <cell r="C120">
            <v>1.3532762062532833</v>
          </cell>
          <cell r="D120">
            <v>23.425827107790823</v>
          </cell>
          <cell r="E120">
            <v>1.3762357283831066</v>
          </cell>
        </row>
        <row r="121">
          <cell r="B121">
            <v>113</v>
          </cell>
          <cell r="C121">
            <v>1.135716936198276</v>
          </cell>
          <cell r="D121">
            <v>17.574059247397919</v>
          </cell>
          <cell r="E121">
            <v>1.0529990393536481</v>
          </cell>
        </row>
        <row r="122">
          <cell r="B122">
            <v>113</v>
          </cell>
          <cell r="C122">
            <v>1.3444762750884751</v>
          </cell>
          <cell r="D122">
            <v>17.596071947492359</v>
          </cell>
          <cell r="E122">
            <v>1.05437716530419</v>
          </cell>
        </row>
        <row r="123">
          <cell r="B123">
            <v>113</v>
          </cell>
          <cell r="C123">
            <v>1.1341454335205015</v>
          </cell>
          <cell r="D123">
            <v>17.501370409129418</v>
          </cell>
          <cell r="E123">
            <v>1.0489571217666385</v>
          </cell>
        </row>
        <row r="124">
          <cell r="B124">
            <v>100</v>
          </cell>
          <cell r="C124">
            <v>1.1345649768134267</v>
          </cell>
          <cell r="D124">
            <v>3.8492706645056725</v>
          </cell>
          <cell r="E124">
            <v>0.21585834680812785</v>
          </cell>
        </row>
        <row r="125">
          <cell r="B125">
            <v>100</v>
          </cell>
          <cell r="C125">
            <v>1.2503496926745554</v>
          </cell>
          <cell r="D125">
            <v>3.9110745162618361</v>
          </cell>
          <cell r="E125">
            <v>0.21931441012643593</v>
          </cell>
        </row>
        <row r="126">
          <cell r="B126">
            <v>100</v>
          </cell>
          <cell r="C126">
            <v>1.1351511241059604</v>
          </cell>
          <cell r="D126">
            <v>3.6159100040176777</v>
          </cell>
          <cell r="E126">
            <v>0.20382341114677985</v>
          </cell>
        </row>
        <row r="127">
          <cell r="B127">
            <v>100</v>
          </cell>
          <cell r="C127">
            <v>1.1895861768567411</v>
          </cell>
          <cell r="D127">
            <v>3.629032258064516</v>
          </cell>
          <cell r="E127">
            <v>0.20451809387925579</v>
          </cell>
        </row>
        <row r="128">
          <cell r="B128">
            <v>100</v>
          </cell>
          <cell r="C128">
            <v>0.97255360117536727</v>
          </cell>
          <cell r="D128">
            <v>3.4959414932090329</v>
          </cell>
          <cell r="E128">
            <v>0.19861950172081622</v>
          </cell>
        </row>
        <row r="129">
          <cell r="B129">
            <v>100</v>
          </cell>
          <cell r="C129">
            <v>0.94610378299821241</v>
          </cell>
          <cell r="D129">
            <v>3.4816712021770448</v>
          </cell>
          <cell r="E129">
            <v>0.19782612449817827</v>
          </cell>
        </row>
        <row r="130">
          <cell r="B130">
            <v>100</v>
          </cell>
          <cell r="C130">
            <v>0.99403454116328427</v>
          </cell>
          <cell r="D130">
            <v>3.400226681778785</v>
          </cell>
          <cell r="E130">
            <v>0.1949121839166503</v>
          </cell>
        </row>
        <row r="131">
          <cell r="B131">
            <v>100</v>
          </cell>
          <cell r="C131">
            <v>0.95972133670581761</v>
          </cell>
          <cell r="D131">
            <v>3.4029492226596383</v>
          </cell>
          <cell r="E131">
            <v>0.19506020794365081</v>
          </cell>
        </row>
        <row r="132">
          <cell r="B132">
            <v>113</v>
          </cell>
          <cell r="C132">
            <v>1.3187467354047528</v>
          </cell>
          <cell r="D132">
            <v>10.108833544768645</v>
          </cell>
          <cell r="E132">
            <v>0.59384226776608706</v>
          </cell>
        </row>
        <row r="133">
          <cell r="B133">
            <v>113</v>
          </cell>
          <cell r="C133">
            <v>1.239191069715964</v>
          </cell>
          <cell r="D133">
            <v>10.135904130682198</v>
          </cell>
          <cell r="E133">
            <v>0.59525366380486822</v>
          </cell>
        </row>
        <row r="134">
          <cell r="B134">
            <v>113</v>
          </cell>
          <cell r="C134">
            <v>1.2993485286428768</v>
          </cell>
          <cell r="D134">
            <v>10.121674020590987</v>
          </cell>
          <cell r="E134">
            <v>0.59439455416616072</v>
          </cell>
        </row>
        <row r="135">
          <cell r="B135">
            <v>113</v>
          </cell>
          <cell r="C135">
            <v>0.74543353583675553</v>
          </cell>
          <cell r="D135">
            <v>3.3164162604894227</v>
          </cell>
          <cell r="E135">
            <v>0.19868186492822948</v>
          </cell>
        </row>
        <row r="136">
          <cell r="B136">
            <v>113</v>
          </cell>
          <cell r="C136">
            <v>0.8078387533711695</v>
          </cell>
          <cell r="D136">
            <v>3.3214231795078253</v>
          </cell>
          <cell r="E136">
            <v>0.19896020513509713</v>
          </cell>
        </row>
        <row r="137">
          <cell r="B137">
            <v>113</v>
          </cell>
          <cell r="C137">
            <v>1.1487806685089965</v>
          </cell>
          <cell r="D137">
            <v>7.6110999396742418</v>
          </cell>
          <cell r="E137">
            <v>0.4560223445302517</v>
          </cell>
        </row>
        <row r="138">
          <cell r="B138">
            <v>113</v>
          </cell>
          <cell r="C138">
            <v>1.1515217195994707</v>
          </cell>
          <cell r="D138">
            <v>7.6084225337956681</v>
          </cell>
          <cell r="E138">
            <v>0.45580666487932303</v>
          </cell>
        </row>
        <row r="139">
          <cell r="B139">
            <v>113</v>
          </cell>
          <cell r="C139">
            <v>0.98987902923562388</v>
          </cell>
          <cell r="D139">
            <v>7.6095697627663847</v>
          </cell>
          <cell r="E139">
            <v>0.45573732492846869</v>
          </cell>
        </row>
        <row r="141">
          <cell r="B141">
            <v>41.120000000000005</v>
          </cell>
          <cell r="C141">
            <v>1.2108731466227347</v>
          </cell>
          <cell r="D141">
            <v>4.0060240963855422</v>
          </cell>
          <cell r="E141">
            <v>0.17727237494830203</v>
          </cell>
        </row>
        <row r="142">
          <cell r="B142">
            <v>41.120000000000005</v>
          </cell>
          <cell r="C142">
            <v>1.2389885807504077</v>
          </cell>
          <cell r="D142">
            <v>4.0060240963855422</v>
          </cell>
          <cell r="E142">
            <v>0.17727237494830203</v>
          </cell>
        </row>
        <row r="143">
          <cell r="B143">
            <v>41.120000000000005</v>
          </cell>
          <cell r="C143">
            <v>1.3205537806176784</v>
          </cell>
          <cell r="D143">
            <v>4.0060240963855422</v>
          </cell>
          <cell r="E143">
            <v>0.17727237494830203</v>
          </cell>
        </row>
        <row r="144">
          <cell r="B144">
            <v>41.120000000000005</v>
          </cell>
          <cell r="C144">
            <v>1.3258785942492013</v>
          </cell>
          <cell r="D144">
            <v>4.0060240963855422</v>
          </cell>
          <cell r="E144">
            <v>0.17727237494830203</v>
          </cell>
        </row>
        <row r="145">
          <cell r="B145">
            <v>41.120000000000005</v>
          </cell>
          <cell r="C145">
            <v>1.475991649269311</v>
          </cell>
          <cell r="D145">
            <v>4.0060240963855422</v>
          </cell>
          <cell r="E145">
            <v>0.17727237494830203</v>
          </cell>
        </row>
        <row r="146">
          <cell r="B146">
            <v>41.120000000000005</v>
          </cell>
          <cell r="C146">
            <v>1.3298538622129437</v>
          </cell>
          <cell r="D146">
            <v>4.0060240963855422</v>
          </cell>
          <cell r="E146">
            <v>0.17727237494830203</v>
          </cell>
        </row>
        <row r="147">
          <cell r="B147">
            <v>41.120000000000005</v>
          </cell>
          <cell r="C147">
            <v>1.3704396632366698</v>
          </cell>
          <cell r="D147">
            <v>9.0060240963855414</v>
          </cell>
          <cell r="E147">
            <v>0.39348718427459434</v>
          </cell>
        </row>
        <row r="148">
          <cell r="B148">
            <v>41.120000000000005</v>
          </cell>
          <cell r="C148">
            <v>1.3386342376052385</v>
          </cell>
          <cell r="D148">
            <v>9.0060240963855414</v>
          </cell>
          <cell r="E148">
            <v>0.39348718427459434</v>
          </cell>
        </row>
        <row r="149">
          <cell r="B149">
            <v>41.120000000000005</v>
          </cell>
          <cell r="C149">
            <v>1.2477168949771689</v>
          </cell>
          <cell r="D149">
            <v>9.0060240963855414</v>
          </cell>
          <cell r="E149">
            <v>0.39348718427459434</v>
          </cell>
        </row>
        <row r="150">
          <cell r="B150">
            <v>41.120000000000005</v>
          </cell>
          <cell r="C150">
            <v>1.3093607305936072</v>
          </cell>
          <cell r="D150">
            <v>9.0060240963855414</v>
          </cell>
          <cell r="E150">
            <v>0.39348718427459434</v>
          </cell>
        </row>
        <row r="151">
          <cell r="B151">
            <v>41.120000000000005</v>
          </cell>
          <cell r="C151">
            <v>1.2962138084632517</v>
          </cell>
          <cell r="D151">
            <v>9.0060240963855414</v>
          </cell>
          <cell r="E151">
            <v>0.39348718427459434</v>
          </cell>
        </row>
        <row r="152">
          <cell r="B152">
            <v>41.120000000000005</v>
          </cell>
          <cell r="C152">
            <v>1.265033407572383</v>
          </cell>
          <cell r="D152">
            <v>9.0060240963855414</v>
          </cell>
          <cell r="E152">
            <v>0.39348718427459434</v>
          </cell>
        </row>
        <row r="153">
          <cell r="B153">
            <v>41.120000000000005</v>
          </cell>
          <cell r="C153">
            <v>1.2628865979381443</v>
          </cell>
          <cell r="D153">
            <v>11.987951807228916</v>
          </cell>
          <cell r="E153">
            <v>0.51483267843362979</v>
          </cell>
        </row>
        <row r="154">
          <cell r="B154">
            <v>41.120000000000005</v>
          </cell>
          <cell r="C154">
            <v>1.1917525773195876</v>
          </cell>
          <cell r="D154">
            <v>11.987951807228916</v>
          </cell>
          <cell r="E154">
            <v>0.51483267843362979</v>
          </cell>
        </row>
        <row r="155">
          <cell r="B155">
            <v>41.120000000000005</v>
          </cell>
          <cell r="C155">
            <v>1.2829131652661065</v>
          </cell>
          <cell r="D155">
            <v>11.987951807228916</v>
          </cell>
          <cell r="E155">
            <v>0.51483267843362979</v>
          </cell>
        </row>
        <row r="156">
          <cell r="B156">
            <v>41.120000000000005</v>
          </cell>
          <cell r="C156">
            <v>1.2549019607843137</v>
          </cell>
          <cell r="D156">
            <v>11.987951807228916</v>
          </cell>
          <cell r="E156">
            <v>0.5157073890939593</v>
          </cell>
        </row>
        <row r="157">
          <cell r="B157">
            <v>41.120000000000005</v>
          </cell>
          <cell r="C157">
            <v>1.1466346153846154</v>
          </cell>
          <cell r="D157">
            <v>11.987951807228916</v>
          </cell>
          <cell r="E157">
            <v>0.5157073890939593</v>
          </cell>
        </row>
        <row r="158">
          <cell r="B158">
            <v>41.120000000000005</v>
          </cell>
          <cell r="C158">
            <v>1.2379807692307692</v>
          </cell>
          <cell r="D158">
            <v>11.987951807228916</v>
          </cell>
          <cell r="E158">
            <v>0.51483267843362979</v>
          </cell>
        </row>
        <row r="159">
          <cell r="B159">
            <v>27.84</v>
          </cell>
          <cell r="C159">
            <v>1.1939252336448598</v>
          </cell>
          <cell r="D159">
            <v>18.012048192771083</v>
          </cell>
          <cell r="E159">
            <v>0.71898549829123026</v>
          </cell>
        </row>
        <row r="160">
          <cell r="B160">
            <v>27.84</v>
          </cell>
          <cell r="C160">
            <v>1.2676709154113557</v>
          </cell>
          <cell r="D160">
            <v>18.012048192771083</v>
          </cell>
          <cell r="E160">
            <v>0.72180884644259946</v>
          </cell>
        </row>
        <row r="161">
          <cell r="B161">
            <v>27.84</v>
          </cell>
          <cell r="C161">
            <v>1.1927877947295422</v>
          </cell>
          <cell r="D161">
            <v>13.493975903614459</v>
          </cell>
          <cell r="E161">
            <v>0.53863796527503549</v>
          </cell>
        </row>
        <row r="162">
          <cell r="B162">
            <v>27.84</v>
          </cell>
          <cell r="C162">
            <v>1.214190093708166</v>
          </cell>
          <cell r="D162">
            <v>13.493975903614459</v>
          </cell>
          <cell r="E162">
            <v>0.5486523188316178</v>
          </cell>
        </row>
        <row r="163">
          <cell r="B163">
            <v>41.120000000000005</v>
          </cell>
          <cell r="C163">
            <v>1.2773403324584427</v>
          </cell>
          <cell r="D163">
            <v>8.0120481927710845</v>
          </cell>
          <cell r="E163">
            <v>0.34780864860924099</v>
          </cell>
        </row>
        <row r="164">
          <cell r="B164">
            <v>41.120000000000005</v>
          </cell>
          <cell r="C164">
            <v>1.3718285214348207</v>
          </cell>
          <cell r="D164">
            <v>8.0120481927710845</v>
          </cell>
          <cell r="E164">
            <v>0.34780864860924099</v>
          </cell>
        </row>
        <row r="165">
          <cell r="B165">
            <v>41.120000000000005</v>
          </cell>
          <cell r="C165">
            <v>1.4503311258278146</v>
          </cell>
          <cell r="D165">
            <v>8.0120481927710845</v>
          </cell>
          <cell r="E165">
            <v>0.34780864860924099</v>
          </cell>
        </row>
        <row r="166">
          <cell r="B166">
            <v>41.120000000000005</v>
          </cell>
          <cell r="C166">
            <v>1.1949778434268834</v>
          </cell>
          <cell r="D166">
            <v>11.987951807228916</v>
          </cell>
          <cell r="E166">
            <v>0.5204054216033005</v>
          </cell>
        </row>
        <row r="167">
          <cell r="B167">
            <v>41.120000000000005</v>
          </cell>
          <cell r="C167">
            <v>1.3028064992614476</v>
          </cell>
          <cell r="D167">
            <v>11.987951807228916</v>
          </cell>
          <cell r="E167">
            <v>0.5204054216033005</v>
          </cell>
        </row>
        <row r="168">
          <cell r="B168">
            <v>40.9</v>
          </cell>
          <cell r="C168">
            <v>0.94103956555469359</v>
          </cell>
          <cell r="D168">
            <v>4.0012106537530272</v>
          </cell>
          <cell r="E168">
            <v>0.19252172094474146</v>
          </cell>
        </row>
        <row r="169">
          <cell r="B169">
            <v>40.9</v>
          </cell>
          <cell r="C169">
            <v>1.0161725067385445</v>
          </cell>
          <cell r="D169">
            <v>4.0012106537530272</v>
          </cell>
          <cell r="E169">
            <v>0.19252172094474146</v>
          </cell>
        </row>
        <row r="170">
          <cell r="B170">
            <v>40.9</v>
          </cell>
          <cell r="C170">
            <v>1.1614255765199162</v>
          </cell>
          <cell r="D170">
            <v>4.0012106537530272</v>
          </cell>
          <cell r="E170">
            <v>0.19252172094474146</v>
          </cell>
        </row>
        <row r="171">
          <cell r="B171">
            <v>40.9</v>
          </cell>
          <cell r="C171">
            <v>0.88360237892948168</v>
          </cell>
          <cell r="D171">
            <v>8.0024213075060544</v>
          </cell>
          <cell r="E171">
            <v>0.38504344188948292</v>
          </cell>
        </row>
        <row r="172">
          <cell r="B172">
            <v>40.9</v>
          </cell>
          <cell r="C172">
            <v>0.91515994436717663</v>
          </cell>
          <cell r="D172">
            <v>8.0024213075060544</v>
          </cell>
          <cell r="E172">
            <v>0.38504344188948292</v>
          </cell>
        </row>
        <row r="173">
          <cell r="B173">
            <v>40.9</v>
          </cell>
          <cell r="C173">
            <v>0.93133047210300424</v>
          </cell>
          <cell r="D173">
            <v>8.0024213075060544</v>
          </cell>
          <cell r="E173">
            <v>0.38504344188948292</v>
          </cell>
        </row>
        <row r="174">
          <cell r="B174">
            <v>40.9</v>
          </cell>
          <cell r="C174">
            <v>0.89848197343453506</v>
          </cell>
          <cell r="D174">
            <v>11.997578692493947</v>
          </cell>
          <cell r="E174">
            <v>0.57727390455745464</v>
          </cell>
        </row>
        <row r="175">
          <cell r="B175">
            <v>40.9</v>
          </cell>
          <cell r="C175">
            <v>0.98109965635738827</v>
          </cell>
          <cell r="D175">
            <v>11.997578692493947</v>
          </cell>
          <cell r="E175">
            <v>0.57727390455745464</v>
          </cell>
        </row>
        <row r="176">
          <cell r="B176">
            <v>40.9</v>
          </cell>
          <cell r="C176">
            <v>0.85968819599109136</v>
          </cell>
          <cell r="D176">
            <v>11.997578692493947</v>
          </cell>
          <cell r="E176">
            <v>0.57727390455745464</v>
          </cell>
        </row>
        <row r="177">
          <cell r="B177">
            <v>40.9</v>
          </cell>
          <cell r="C177">
            <v>0.90476190476190477</v>
          </cell>
          <cell r="D177">
            <v>18.002421307506054</v>
          </cell>
          <cell r="E177">
            <v>0.86620211511295164</v>
          </cell>
        </row>
        <row r="178">
          <cell r="B178">
            <v>40.9</v>
          </cell>
          <cell r="C178">
            <v>0.97457627118644063</v>
          </cell>
          <cell r="D178">
            <v>18.002421307506054</v>
          </cell>
          <cell r="E178">
            <v>0.86620211511295164</v>
          </cell>
        </row>
        <row r="179">
          <cell r="B179">
            <v>40.9</v>
          </cell>
          <cell r="C179">
            <v>1.0091743119266054</v>
          </cell>
          <cell r="D179">
            <v>18.002421307506054</v>
          </cell>
          <cell r="E179">
            <v>0.86620211511295164</v>
          </cell>
        </row>
        <row r="180">
          <cell r="B180">
            <v>40.9</v>
          </cell>
          <cell r="C180">
            <v>1.0305084745762711</v>
          </cell>
          <cell r="D180">
            <v>24.001210653753027</v>
          </cell>
          <cell r="E180">
            <v>1.1548390673916791</v>
          </cell>
        </row>
        <row r="181">
          <cell r="B181">
            <v>40.9</v>
          </cell>
          <cell r="C181">
            <v>0.95628415300546443</v>
          </cell>
          <cell r="D181">
            <v>24.001210653753027</v>
          </cell>
          <cell r="E181">
            <v>1.1548390673916791</v>
          </cell>
        </row>
        <row r="182">
          <cell r="B182">
            <v>40.9</v>
          </cell>
          <cell r="C182">
            <v>1.0335820895522387</v>
          </cell>
          <cell r="D182">
            <v>24.001210653753027</v>
          </cell>
          <cell r="E182">
            <v>1.1548390673916791</v>
          </cell>
        </row>
        <row r="183">
          <cell r="B183">
            <v>40.9</v>
          </cell>
          <cell r="C183">
            <v>1.1087962962962963</v>
          </cell>
          <cell r="D183">
            <v>30.000000000000004</v>
          </cell>
          <cell r="E183">
            <v>1.4434760196704064</v>
          </cell>
        </row>
        <row r="184">
          <cell r="B184">
            <v>40.9</v>
          </cell>
          <cell r="C184">
            <v>1.0766550522648084</v>
          </cell>
          <cell r="D184">
            <v>30.000000000000004</v>
          </cell>
          <cell r="E184">
            <v>1.4434760196704064</v>
          </cell>
        </row>
        <row r="185">
          <cell r="B185">
            <v>40.9</v>
          </cell>
          <cell r="C185">
            <v>1.08675799086758</v>
          </cell>
          <cell r="D185">
            <v>30.000000000000004</v>
          </cell>
          <cell r="E185">
            <v>1.4434760196704064</v>
          </cell>
        </row>
        <row r="186">
          <cell r="B186">
            <v>97.3</v>
          </cell>
          <cell r="C186">
            <v>1.3065902578796562</v>
          </cell>
          <cell r="D186">
            <v>15</v>
          </cell>
          <cell r="E186">
            <v>0.92401472983872235</v>
          </cell>
        </row>
        <row r="187">
          <cell r="B187">
            <v>97.3</v>
          </cell>
          <cell r="C187">
            <v>1.3696275071633237</v>
          </cell>
          <cell r="D187">
            <v>15</v>
          </cell>
          <cell r="E187">
            <v>0.92401472983872235</v>
          </cell>
        </row>
        <row r="188">
          <cell r="B188">
            <v>97.3</v>
          </cell>
          <cell r="C188">
            <v>1.3048245614035088</v>
          </cell>
          <cell r="D188">
            <v>15</v>
          </cell>
          <cell r="E188">
            <v>0.92401472983872235</v>
          </cell>
        </row>
        <row r="189">
          <cell r="B189">
            <v>97.3</v>
          </cell>
          <cell r="C189">
            <v>1.4035087719298245</v>
          </cell>
          <cell r="D189">
            <v>15</v>
          </cell>
          <cell r="E189">
            <v>0.92401472983872235</v>
          </cell>
        </row>
        <row r="190">
          <cell r="B190">
            <v>31.5</v>
          </cell>
          <cell r="C190">
            <v>1.0606312292358804</v>
          </cell>
          <cell r="D190">
            <v>5.833333333333333</v>
          </cell>
          <cell r="E190">
            <v>0.28109578422127851</v>
          </cell>
        </row>
        <row r="191">
          <cell r="B191">
            <v>31.5</v>
          </cell>
          <cell r="C191">
            <v>1.0168126923987686</v>
          </cell>
          <cell r="D191">
            <v>4.8888888888888893</v>
          </cell>
          <cell r="E191">
            <v>0.23776094792202768</v>
          </cell>
        </row>
        <row r="192">
          <cell r="B192">
            <v>31.5</v>
          </cell>
          <cell r="C192">
            <v>1.1124874455975895</v>
          </cell>
          <cell r="D192">
            <v>4.416666666666667</v>
          </cell>
          <cell r="E192">
            <v>0.21278840523350964</v>
          </cell>
        </row>
        <row r="193">
          <cell r="B193">
            <v>31.5</v>
          </cell>
          <cell r="C193">
            <v>1.058091286307054</v>
          </cell>
          <cell r="D193">
            <v>4.1333333333333337</v>
          </cell>
          <cell r="E193">
            <v>0.20422661125148364</v>
          </cell>
        </row>
        <row r="194">
          <cell r="B194">
            <v>59</v>
          </cell>
          <cell r="C194">
            <v>1.0098314606741574</v>
          </cell>
          <cell r="D194">
            <v>5.833333333333333</v>
          </cell>
          <cell r="E194">
            <v>0.31562348268570234</v>
          </cell>
        </row>
        <row r="195">
          <cell r="B195">
            <v>59</v>
          </cell>
          <cell r="C195">
            <v>0.99685658153241652</v>
          </cell>
          <cell r="D195">
            <v>4.8888888888888893</v>
          </cell>
          <cell r="E195">
            <v>0.27339203313629679</v>
          </cell>
        </row>
        <row r="196">
          <cell r="B196">
            <v>59</v>
          </cell>
          <cell r="C196">
            <v>1.0639169625785305</v>
          </cell>
          <cell r="D196">
            <v>4.416666666666667</v>
          </cell>
          <cell r="E196">
            <v>0.24988194886715903</v>
          </cell>
        </row>
        <row r="197">
          <cell r="B197">
            <v>31.5</v>
          </cell>
          <cell r="C197">
            <v>1.4225569718037852</v>
          </cell>
          <cell r="D197">
            <v>5.2666666666666666</v>
          </cell>
          <cell r="E197">
            <v>0.25227054995077303</v>
          </cell>
        </row>
        <row r="198">
          <cell r="B198">
            <v>31.5</v>
          </cell>
          <cell r="C198">
            <v>1.0561497326203209</v>
          </cell>
          <cell r="D198">
            <v>4.416666666666667</v>
          </cell>
          <cell r="E198">
            <v>0.21282966519611088</v>
          </cell>
        </row>
        <row r="199">
          <cell r="B199">
            <v>62</v>
          </cell>
          <cell r="C199">
            <v>0.77630769230769225</v>
          </cell>
          <cell r="D199">
            <v>5.7306590257879657</v>
          </cell>
          <cell r="E199">
            <v>0.29173494128378774</v>
          </cell>
        </row>
        <row r="200">
          <cell r="B200">
            <v>62</v>
          </cell>
          <cell r="C200">
            <v>0.89712820512820513</v>
          </cell>
          <cell r="D200">
            <v>5.7306590257879657</v>
          </cell>
          <cell r="E200">
            <v>0.29173494128378774</v>
          </cell>
        </row>
        <row r="201">
          <cell r="B201">
            <v>62</v>
          </cell>
          <cell r="C201">
            <v>0.83774104683195594</v>
          </cell>
          <cell r="D201">
            <v>13.287965616045845</v>
          </cell>
          <cell r="E201">
            <v>0.6764603951017828</v>
          </cell>
        </row>
        <row r="202">
          <cell r="B202">
            <v>62</v>
          </cell>
          <cell r="C202">
            <v>0.83429752066115703</v>
          </cell>
          <cell r="D202">
            <v>13.287965616045845</v>
          </cell>
          <cell r="E202">
            <v>0.68010708186783009</v>
          </cell>
        </row>
        <row r="203">
          <cell r="B203">
            <v>62</v>
          </cell>
          <cell r="C203">
            <v>1.1929184549356222</v>
          </cell>
          <cell r="D203">
            <v>21.489971346704873</v>
          </cell>
          <cell r="E203">
            <v>1.094006029814204</v>
          </cell>
        </row>
        <row r="204">
          <cell r="B204">
            <v>62</v>
          </cell>
          <cell r="C204">
            <v>1.038862660944206</v>
          </cell>
          <cell r="D204">
            <v>21.489971346704873</v>
          </cell>
          <cell r="E204">
            <v>1.094006029814204</v>
          </cell>
        </row>
        <row r="205">
          <cell r="B205">
            <v>62</v>
          </cell>
          <cell r="C205">
            <v>1.2050179211469534</v>
          </cell>
          <cell r="D205">
            <v>31.518624641833814</v>
          </cell>
          <cell r="E205">
            <v>1.6045421770608326</v>
          </cell>
        </row>
        <row r="206">
          <cell r="B206">
            <v>62</v>
          </cell>
          <cell r="C206">
            <v>1.1935483870967742</v>
          </cell>
          <cell r="D206">
            <v>31.518624641833814</v>
          </cell>
          <cell r="E206">
            <v>1.6045421770608326</v>
          </cell>
        </row>
        <row r="207">
          <cell r="B207">
            <v>62</v>
          </cell>
          <cell r="C207">
            <v>0.83466666666666667</v>
          </cell>
          <cell r="D207">
            <v>5.7306590257879657</v>
          </cell>
          <cell r="E207">
            <v>0.29173494128378774</v>
          </cell>
        </row>
        <row r="208">
          <cell r="B208">
            <v>62</v>
          </cell>
          <cell r="C208">
            <v>0.85661538461538467</v>
          </cell>
          <cell r="D208">
            <v>5.7306590257879657</v>
          </cell>
          <cell r="E208">
            <v>0.29173494128378774</v>
          </cell>
        </row>
        <row r="209">
          <cell r="B209">
            <v>62</v>
          </cell>
          <cell r="C209">
            <v>0.83947730398899578</v>
          </cell>
          <cell r="D209">
            <v>13.287965616045845</v>
          </cell>
          <cell r="E209">
            <v>0.6764603951017828</v>
          </cell>
        </row>
        <row r="210">
          <cell r="B210">
            <v>62</v>
          </cell>
          <cell r="C210">
            <v>0.93600000000000005</v>
          </cell>
          <cell r="D210">
            <v>13.323782234957021</v>
          </cell>
          <cell r="E210">
            <v>0.6782837384848065</v>
          </cell>
        </row>
        <row r="211">
          <cell r="B211">
            <v>62</v>
          </cell>
          <cell r="C211">
            <v>1.1608369098712448</v>
          </cell>
          <cell r="D211">
            <v>21.489971346704873</v>
          </cell>
          <cell r="E211">
            <v>1.094006029814204</v>
          </cell>
        </row>
        <row r="212">
          <cell r="B212">
            <v>62</v>
          </cell>
          <cell r="C212">
            <v>1.2210300429184548</v>
          </cell>
          <cell r="D212">
            <v>21.489971346704873</v>
          </cell>
          <cell r="E212">
            <v>1.094006029814204</v>
          </cell>
        </row>
        <row r="213">
          <cell r="B213">
            <v>62</v>
          </cell>
          <cell r="C213">
            <v>1.2272401433691755</v>
          </cell>
          <cell r="D213">
            <v>31.518624641833814</v>
          </cell>
          <cell r="E213">
            <v>1.6045421770608326</v>
          </cell>
        </row>
        <row r="214">
          <cell r="B214">
            <v>62</v>
          </cell>
          <cell r="C214">
            <v>1.1967741935483871</v>
          </cell>
          <cell r="D214">
            <v>31.518624641833814</v>
          </cell>
          <cell r="E214">
            <v>1.6045421770608326</v>
          </cell>
        </row>
        <row r="215">
          <cell r="B215">
            <v>32.700000000000003</v>
          </cell>
          <cell r="C215">
            <v>0.89</v>
          </cell>
          <cell r="D215">
            <v>21.35</v>
          </cell>
          <cell r="E215">
            <v>0.90900574120316369</v>
          </cell>
        </row>
        <row r="216">
          <cell r="B216">
            <v>34.5</v>
          </cell>
          <cell r="C216">
            <v>0.95520325203252032</v>
          </cell>
          <cell r="D216">
            <v>21.35</v>
          </cell>
          <cell r="E216">
            <v>0.91826597529129794</v>
          </cell>
        </row>
        <row r="217">
          <cell r="B217">
            <v>65.790000000000006</v>
          </cell>
          <cell r="C217">
            <v>1.0950660792951543</v>
          </cell>
          <cell r="D217">
            <v>21.35</v>
          </cell>
          <cell r="E217">
            <v>1.0641697149880449</v>
          </cell>
        </row>
        <row r="218">
          <cell r="B218">
            <v>71.64</v>
          </cell>
          <cell r="C218">
            <v>1.1397744360902256</v>
          </cell>
          <cell r="D218">
            <v>21.35</v>
          </cell>
          <cell r="E218">
            <v>1.0888179593444309</v>
          </cell>
        </row>
        <row r="219">
          <cell r="B219">
            <v>95.63</v>
          </cell>
          <cell r="C219">
            <v>1.1436286919831224</v>
          </cell>
          <cell r="D219">
            <v>21.35</v>
          </cell>
          <cell r="E219">
            <v>1.1832693784539441</v>
          </cell>
        </row>
        <row r="220">
          <cell r="B220">
            <v>93.01</v>
          </cell>
          <cell r="C220">
            <v>1.1341176470588237</v>
          </cell>
          <cell r="D220">
            <v>21.35</v>
          </cell>
          <cell r="E220">
            <v>1.1734195778255327</v>
          </cell>
        </row>
        <row r="221">
          <cell r="B221">
            <v>39.43</v>
          </cell>
          <cell r="C221">
            <v>1.0711450381679388</v>
          </cell>
          <cell r="D221">
            <v>31.35</v>
          </cell>
          <cell r="E221">
            <v>1.3848069833512766</v>
          </cell>
        </row>
        <row r="222">
          <cell r="B222">
            <v>36.68</v>
          </cell>
          <cell r="C222">
            <v>1.1005747126436782</v>
          </cell>
          <cell r="D222">
            <v>31.35</v>
          </cell>
          <cell r="E222">
            <v>1.3646226381856139</v>
          </cell>
        </row>
        <row r="223">
          <cell r="B223">
            <v>71.739999999999995</v>
          </cell>
          <cell r="C223">
            <v>1.1561594202898551</v>
          </cell>
          <cell r="D223">
            <v>31.35</v>
          </cell>
          <cell r="E223">
            <v>1.599412749524761</v>
          </cell>
        </row>
        <row r="224">
          <cell r="B224">
            <v>79.55</v>
          </cell>
          <cell r="C224">
            <v>1.1168478260869565</v>
          </cell>
          <cell r="D224">
            <v>31.35</v>
          </cell>
          <cell r="E224">
            <v>1.6461665230596561</v>
          </cell>
        </row>
        <row r="225">
          <cell r="B225">
            <v>94.56</v>
          </cell>
          <cell r="C225">
            <v>1.1290845070422537</v>
          </cell>
          <cell r="D225">
            <v>31.35</v>
          </cell>
          <cell r="E225">
            <v>1.7316056975922847</v>
          </cell>
        </row>
        <row r="226">
          <cell r="B226">
            <v>90.4</v>
          </cell>
          <cell r="C226">
            <v>1.7106382978723405</v>
          </cell>
          <cell r="D226">
            <v>31.35</v>
          </cell>
          <cell r="E226">
            <v>1.7084675388165877</v>
          </cell>
        </row>
        <row r="227">
          <cell r="B227">
            <v>35.39</v>
          </cell>
          <cell r="C227">
            <v>0.93756944444444434</v>
          </cell>
          <cell r="D227">
            <v>21.35</v>
          </cell>
          <cell r="E227">
            <v>0.89945159631851679</v>
          </cell>
        </row>
        <row r="228">
          <cell r="B228">
            <v>30.54</v>
          </cell>
          <cell r="C228">
            <v>0.92148571428571424</v>
          </cell>
          <cell r="D228">
            <v>21.35</v>
          </cell>
          <cell r="E228">
            <v>0.88206538097481113</v>
          </cell>
        </row>
        <row r="229">
          <cell r="B229">
            <v>70.16</v>
          </cell>
          <cell r="C229">
            <v>1.0017571884984027</v>
          </cell>
          <cell r="D229">
            <v>21.35</v>
          </cell>
          <cell r="E229">
            <v>1.0150865858328282</v>
          </cell>
        </row>
        <row r="230">
          <cell r="B230">
            <v>61</v>
          </cell>
          <cell r="C230">
            <v>0.98294117647058821</v>
          </cell>
          <cell r="D230">
            <v>21.35</v>
          </cell>
          <cell r="E230">
            <v>0.98605305109866148</v>
          </cell>
        </row>
        <row r="231">
          <cell r="B231">
            <v>95.43</v>
          </cell>
          <cell r="C231">
            <v>0.97176470588235286</v>
          </cell>
          <cell r="D231">
            <v>21.013779527559056</v>
          </cell>
          <cell r="E231">
            <v>1.0745647718443898</v>
          </cell>
        </row>
        <row r="232">
          <cell r="B232">
            <v>81.66</v>
          </cell>
          <cell r="C232">
            <v>1.0673000000000001</v>
          </cell>
          <cell r="D232">
            <v>21.013779527559056</v>
          </cell>
          <cell r="E232">
            <v>1.0343175897012122</v>
          </cell>
        </row>
        <row r="233">
          <cell r="B233">
            <v>38.67</v>
          </cell>
          <cell r="C233">
            <v>1.0952577319587629</v>
          </cell>
          <cell r="D233">
            <v>30.856299212598426</v>
          </cell>
          <cell r="E233">
            <v>1.3148626718869634</v>
          </cell>
        </row>
        <row r="234">
          <cell r="B234">
            <v>39.56</v>
          </cell>
          <cell r="C234">
            <v>1.1055725190839696</v>
          </cell>
          <cell r="D234">
            <v>30.856299212598426</v>
          </cell>
          <cell r="E234">
            <v>1.3194315704342625</v>
          </cell>
        </row>
        <row r="235">
          <cell r="B235">
            <v>71.86</v>
          </cell>
          <cell r="C235">
            <v>1.1452970297029703</v>
          </cell>
          <cell r="D235">
            <v>30.856299212598426</v>
          </cell>
          <cell r="E235">
            <v>1.4750515633204906</v>
          </cell>
        </row>
        <row r="236">
          <cell r="B236">
            <v>72.489999999999995</v>
          </cell>
          <cell r="C236">
            <v>1.1261764705882353</v>
          </cell>
          <cell r="D236">
            <v>30.856299212598426</v>
          </cell>
          <cell r="E236">
            <v>1.4779067753448074</v>
          </cell>
        </row>
        <row r="237">
          <cell r="B237">
            <v>86.39</v>
          </cell>
          <cell r="C237">
            <v>1.204</v>
          </cell>
          <cell r="D237">
            <v>30.856299212598426</v>
          </cell>
          <cell r="E237">
            <v>1.5393713380822363</v>
          </cell>
        </row>
        <row r="238">
          <cell r="B238">
            <v>96.74</v>
          </cell>
          <cell r="C238">
            <v>1.1866906474820142</v>
          </cell>
          <cell r="D238">
            <v>30.856299212598426</v>
          </cell>
          <cell r="E238">
            <v>1.5833633522666852</v>
          </cell>
        </row>
        <row r="239">
          <cell r="B239">
            <v>87.98</v>
          </cell>
          <cell r="C239">
            <v>1.2158205128205128</v>
          </cell>
          <cell r="D239">
            <v>25.08</v>
          </cell>
          <cell r="E239">
            <v>1.2969274269203823</v>
          </cell>
        </row>
        <row r="240">
          <cell r="B240">
            <v>96.97</v>
          </cell>
          <cell r="C240">
            <v>1.2369649805447469</v>
          </cell>
          <cell r="D240">
            <v>25.08</v>
          </cell>
          <cell r="E240">
            <v>1.3317165468139676</v>
          </cell>
        </row>
        <row r="241">
          <cell r="B241">
            <v>107.33</v>
          </cell>
          <cell r="C241">
            <v>1.2454707379134862</v>
          </cell>
          <cell r="D241">
            <v>25.08</v>
          </cell>
          <cell r="E241">
            <v>1.3704919130731346</v>
          </cell>
        </row>
        <row r="242">
          <cell r="B242">
            <v>97.92</v>
          </cell>
          <cell r="C242">
            <v>1.2518217054263567</v>
          </cell>
          <cell r="D242">
            <v>25.08</v>
          </cell>
          <cell r="E242">
            <v>1.3353290802122779</v>
          </cell>
        </row>
        <row r="243">
          <cell r="B243">
            <v>87.38</v>
          </cell>
          <cell r="C243">
            <v>1.1126373626373627</v>
          </cell>
          <cell r="D243">
            <v>19.581511555277952</v>
          </cell>
          <cell r="E243">
            <v>1.0287440752215478</v>
          </cell>
        </row>
        <row r="244">
          <cell r="B244">
            <v>74.75</v>
          </cell>
          <cell r="C244">
            <v>1.1265964912280702</v>
          </cell>
          <cell r="D244">
            <v>19.581511555277952</v>
          </cell>
          <cell r="E244">
            <v>0.98637365034666757</v>
          </cell>
        </row>
        <row r="245">
          <cell r="B245">
            <v>83.08</v>
          </cell>
          <cell r="C245">
            <v>1.1226415094339623</v>
          </cell>
          <cell r="D245">
            <v>19.581511555277952</v>
          </cell>
          <cell r="E245">
            <v>1.0145613007015921</v>
          </cell>
        </row>
        <row r="246">
          <cell r="B246">
            <v>98.5</v>
          </cell>
          <cell r="C246">
            <v>1.1670238095238097</v>
          </cell>
          <cell r="D246">
            <v>19.581511555277952</v>
          </cell>
          <cell r="E246">
            <v>1.0643516748785329</v>
          </cell>
        </row>
        <row r="247">
          <cell r="B247">
            <v>39.9</v>
          </cell>
          <cell r="C247">
            <v>0.7807339449541284</v>
          </cell>
          <cell r="D247">
            <v>13.427672955974844</v>
          </cell>
          <cell r="E247">
            <v>0.61301797859121099</v>
          </cell>
        </row>
        <row r="248">
          <cell r="B248">
            <v>40.1</v>
          </cell>
          <cell r="C248">
            <v>0.81414701803051315</v>
          </cell>
          <cell r="D248">
            <v>13.427672955974844</v>
          </cell>
          <cell r="E248">
            <v>0.61352275399595613</v>
          </cell>
        </row>
        <row r="249">
          <cell r="B249">
            <v>75.7</v>
          </cell>
          <cell r="C249">
            <v>1.0419161676646707</v>
          </cell>
          <cell r="D249">
            <v>13.427672955974844</v>
          </cell>
          <cell r="E249">
            <v>0.74204666204143555</v>
          </cell>
        </row>
        <row r="250">
          <cell r="B250">
            <v>109.8</v>
          </cell>
          <cell r="C250">
            <v>0.97531687791861243</v>
          </cell>
          <cell r="D250">
            <v>13.427672955974844</v>
          </cell>
          <cell r="E250">
            <v>0.76810458090480682</v>
          </cell>
        </row>
        <row r="251">
          <cell r="B251">
            <v>110.7</v>
          </cell>
          <cell r="C251">
            <v>0.97819114817190511</v>
          </cell>
          <cell r="D251">
            <v>13.427672955974844</v>
          </cell>
          <cell r="E251">
            <v>0.8087923439490452</v>
          </cell>
        </row>
        <row r="252">
          <cell r="B252">
            <v>91.4</v>
          </cell>
          <cell r="C252">
            <v>1.1832760595647194</v>
          </cell>
          <cell r="D252">
            <v>13.427672955974844</v>
          </cell>
          <cell r="E252">
            <v>0.75644548443351955</v>
          </cell>
        </row>
        <row r="253">
          <cell r="B253">
            <v>40</v>
          </cell>
          <cell r="C253">
            <v>0.87104283054003728</v>
          </cell>
          <cell r="D253">
            <v>17.114093959731544</v>
          </cell>
          <cell r="E253">
            <v>0.8217424207982541</v>
          </cell>
        </row>
        <row r="254">
          <cell r="B254">
            <v>142</v>
          </cell>
          <cell r="C254">
            <v>0.93789035392088826</v>
          </cell>
          <cell r="D254">
            <v>17.114093959731544</v>
          </cell>
          <cell r="E254">
            <v>1.0671837816378731</v>
          </cell>
        </row>
        <row r="256">
          <cell r="B256">
            <v>32.08</v>
          </cell>
          <cell r="C256">
            <v>0.98159420631707051</v>
          </cell>
          <cell r="D256">
            <v>20</v>
          </cell>
          <cell r="E256">
            <v>0.8420897666202023</v>
          </cell>
        </row>
        <row r="257">
          <cell r="B257">
            <v>34.4</v>
          </cell>
          <cell r="C257">
            <v>0.97832775519470694</v>
          </cell>
          <cell r="D257">
            <v>15.051546391752577</v>
          </cell>
          <cell r="E257">
            <v>0.63985145900206308</v>
          </cell>
        </row>
        <row r="258">
          <cell r="B258">
            <v>30.240000000000002</v>
          </cell>
          <cell r="C258">
            <v>1.1367685974112471</v>
          </cell>
          <cell r="D258">
            <v>10.098510882016036</v>
          </cell>
          <cell r="E258">
            <v>0.41936190235774812</v>
          </cell>
        </row>
        <row r="259">
          <cell r="B259">
            <v>30.240000000000002</v>
          </cell>
          <cell r="C259">
            <v>1.0157020767547671</v>
          </cell>
          <cell r="D259">
            <v>4.3207331042382586</v>
          </cell>
          <cell r="E259">
            <v>0.17911778499820946</v>
          </cell>
        </row>
        <row r="260">
          <cell r="B260">
            <v>30.240000000000002</v>
          </cell>
          <cell r="C260">
            <v>1.0208983413261177</v>
          </cell>
          <cell r="D260">
            <v>4.3089244851258579</v>
          </cell>
          <cell r="E260">
            <v>0.17883051689586973</v>
          </cell>
        </row>
        <row r="261">
          <cell r="B261">
            <v>30.240000000000002</v>
          </cell>
          <cell r="C261">
            <v>1.0673695704610073</v>
          </cell>
          <cell r="D261">
            <v>4.2941847206385404</v>
          </cell>
          <cell r="E261">
            <v>0.17878387324020317</v>
          </cell>
        </row>
        <row r="262">
          <cell r="B262">
            <v>32.08</v>
          </cell>
          <cell r="C262">
            <v>1.5626382364671483</v>
          </cell>
          <cell r="D262">
            <v>45.452631578947368</v>
          </cell>
          <cell r="E262">
            <v>1.8345829624387213</v>
          </cell>
        </row>
        <row r="263">
          <cell r="B263">
            <v>32.08</v>
          </cell>
          <cell r="C263">
            <v>1.2094241433019504</v>
          </cell>
          <cell r="D263">
            <v>45.354330708661415</v>
          </cell>
          <cell r="E263">
            <v>1.8335340121799031</v>
          </cell>
        </row>
        <row r="264">
          <cell r="B264">
            <v>32.08</v>
          </cell>
          <cell r="C264">
            <v>1.0993521488665376</v>
          </cell>
          <cell r="D264">
            <v>45.235602094240839</v>
          </cell>
          <cell r="E264">
            <v>1.8311064095539566</v>
          </cell>
        </row>
        <row r="265">
          <cell r="B265">
            <v>34.4</v>
          </cell>
          <cell r="C265">
            <v>1.0611456047033034</v>
          </cell>
          <cell r="D265">
            <v>29.858267716535433</v>
          </cell>
          <cell r="E265">
            <v>1.220271516691626</v>
          </cell>
        </row>
        <row r="266">
          <cell r="B266">
            <v>34.4</v>
          </cell>
          <cell r="C266">
            <v>1.081427861872462</v>
          </cell>
          <cell r="D266">
            <v>29.858267716535433</v>
          </cell>
          <cell r="E266">
            <v>1.2218012411057373</v>
          </cell>
        </row>
        <row r="267">
          <cell r="B267">
            <v>34.4</v>
          </cell>
          <cell r="C267">
            <v>1.0889931350229345</v>
          </cell>
          <cell r="D267">
            <v>29.780104712041886</v>
          </cell>
          <cell r="E267">
            <v>1.2162900144120266</v>
          </cell>
        </row>
        <row r="268">
          <cell r="B268">
            <v>30.240000000000002</v>
          </cell>
          <cell r="C268">
            <v>0.95417791571832644</v>
          </cell>
          <cell r="D268">
            <v>20.340314136125656</v>
          </cell>
          <cell r="E268">
            <v>0.81407963423078633</v>
          </cell>
        </row>
        <row r="269">
          <cell r="B269">
            <v>30.240000000000002</v>
          </cell>
          <cell r="C269">
            <v>1.0676740029392504</v>
          </cell>
          <cell r="D269">
            <v>20.388451443569554</v>
          </cell>
          <cell r="E269">
            <v>0.81538036059468988</v>
          </cell>
        </row>
        <row r="270">
          <cell r="B270">
            <v>30.240000000000002</v>
          </cell>
          <cell r="C270">
            <v>1.0680921950363158</v>
          </cell>
          <cell r="D270">
            <v>20.401574803149607</v>
          </cell>
          <cell r="E270">
            <v>0.81590519347354851</v>
          </cell>
        </row>
        <row r="271">
          <cell r="B271">
            <v>34.4</v>
          </cell>
          <cell r="C271">
            <v>0.99252418610120752</v>
          </cell>
          <cell r="D271">
            <v>15.38219895287958</v>
          </cell>
          <cell r="E271">
            <v>0.62901362355232981</v>
          </cell>
        </row>
        <row r="272">
          <cell r="B272">
            <v>34.4</v>
          </cell>
          <cell r="C272">
            <v>0.9935521144628241</v>
          </cell>
          <cell r="D272">
            <v>15.398950131233596</v>
          </cell>
          <cell r="E272">
            <v>0.62985876958045062</v>
          </cell>
        </row>
        <row r="273">
          <cell r="B273">
            <v>34.4</v>
          </cell>
          <cell r="C273">
            <v>1.1244015971385457</v>
          </cell>
          <cell r="D273">
            <v>15.452631578947368</v>
          </cell>
          <cell r="E273">
            <v>0.63221745497754689</v>
          </cell>
        </row>
        <row r="274">
          <cell r="B274">
            <v>34.4</v>
          </cell>
          <cell r="C274">
            <v>1.1062011464281756</v>
          </cell>
          <cell r="D274">
            <v>10.445026178010471</v>
          </cell>
          <cell r="E274">
            <v>0.42748159322904172</v>
          </cell>
        </row>
        <row r="275">
          <cell r="B275">
            <v>34.4</v>
          </cell>
          <cell r="C275">
            <v>1.0951791215827997</v>
          </cell>
          <cell r="D275">
            <v>10.414698162729659</v>
          </cell>
          <cell r="E275">
            <v>0.42730808393369635</v>
          </cell>
        </row>
        <row r="276">
          <cell r="B276">
            <v>34.4</v>
          </cell>
          <cell r="C276">
            <v>1.1352304125221604</v>
          </cell>
          <cell r="D276">
            <v>10.446194225721785</v>
          </cell>
          <cell r="E276">
            <v>0.42764215087185109</v>
          </cell>
        </row>
        <row r="277">
          <cell r="B277">
            <v>34.4</v>
          </cell>
          <cell r="C277">
            <v>1.1108414572072616</v>
          </cell>
          <cell r="D277">
            <v>5.2913385826771657</v>
          </cell>
          <cell r="E277">
            <v>0.21643008001946282</v>
          </cell>
        </row>
        <row r="278">
          <cell r="B278">
            <v>34.4</v>
          </cell>
          <cell r="C278">
            <v>1.0931590316801891</v>
          </cell>
          <cell r="D278">
            <v>5.2748691099476437</v>
          </cell>
          <cell r="E278">
            <v>0.21570157444825469</v>
          </cell>
        </row>
        <row r="279">
          <cell r="B279">
            <v>34.4</v>
          </cell>
          <cell r="C279">
            <v>1.1575028983479443</v>
          </cell>
          <cell r="D279">
            <v>5.2879581151832458</v>
          </cell>
          <cell r="E279">
            <v>0.21632738295806039</v>
          </cell>
        </row>
        <row r="280">
          <cell r="B280">
            <v>22.6</v>
          </cell>
          <cell r="C280">
            <v>1.0633729748277148</v>
          </cell>
          <cell r="D280">
            <v>3.2</v>
          </cell>
          <cell r="E280">
            <v>0.13366050116991715</v>
          </cell>
        </row>
        <row r="281">
          <cell r="B281">
            <v>22.6</v>
          </cell>
          <cell r="C281">
            <v>1.0584330595851204</v>
          </cell>
          <cell r="D281">
            <v>5.333333333333333</v>
          </cell>
          <cell r="E281">
            <v>0.22276750194986195</v>
          </cell>
        </row>
        <row r="282">
          <cell r="B282">
            <v>22.6</v>
          </cell>
          <cell r="C282">
            <v>1.1965531373151135</v>
          </cell>
          <cell r="D282">
            <v>5.333333333333333</v>
          </cell>
          <cell r="E282">
            <v>0.21329596759109082</v>
          </cell>
        </row>
        <row r="283">
          <cell r="B283">
            <v>22.6</v>
          </cell>
          <cell r="C283">
            <v>1.1598657595326416</v>
          </cell>
          <cell r="D283">
            <v>5.333333333333333</v>
          </cell>
          <cell r="E283">
            <v>0.20722059251695876</v>
          </cell>
        </row>
        <row r="284">
          <cell r="B284">
            <v>33.4</v>
          </cell>
          <cell r="C284">
            <v>1.0843079367172781</v>
          </cell>
          <cell r="D284">
            <v>3.2</v>
          </cell>
          <cell r="E284">
            <v>0.15284514525479009</v>
          </cell>
        </row>
        <row r="285">
          <cell r="B285">
            <v>35.299999999999997</v>
          </cell>
          <cell r="C285">
            <v>1.2370572158890625</v>
          </cell>
          <cell r="D285">
            <v>5.333333333333333</v>
          </cell>
          <cell r="E285">
            <v>0.23450693823259178</v>
          </cell>
        </row>
        <row r="286">
          <cell r="B286">
            <v>92.3</v>
          </cell>
          <cell r="C286">
            <v>1.3148326364003868</v>
          </cell>
          <cell r="D286">
            <v>12.349490583513431</v>
          </cell>
          <cell r="E286">
            <v>0.77425720158117717</v>
          </cell>
        </row>
        <row r="287">
          <cell r="B287">
            <v>38.4</v>
          </cell>
          <cell r="C287">
            <v>1.0385515764403124</v>
          </cell>
          <cell r="D287">
            <v>6.5314285714285711</v>
          </cell>
          <cell r="E287">
            <v>0.37252083799255031</v>
          </cell>
        </row>
        <row r="288">
          <cell r="B288">
            <v>38.4</v>
          </cell>
          <cell r="C288">
            <v>0.88551263393237012</v>
          </cell>
          <cell r="D288">
            <v>6.5314285714285711</v>
          </cell>
          <cell r="E288">
            <v>0.37252083799255031</v>
          </cell>
        </row>
        <row r="289">
          <cell r="B289">
            <v>38.4</v>
          </cell>
          <cell r="C289">
            <v>1.3107078600393525</v>
          </cell>
          <cell r="D289">
            <v>21.771428571428572</v>
          </cell>
          <cell r="E289">
            <v>1.2417361266418343</v>
          </cell>
        </row>
        <row r="290">
          <cell r="B290">
            <v>38.4</v>
          </cell>
          <cell r="C290">
            <v>1.0594671856693423</v>
          </cell>
          <cell r="D290">
            <v>5.1370786516853935</v>
          </cell>
          <cell r="E290">
            <v>0.27763712831002796</v>
          </cell>
        </row>
        <row r="291">
          <cell r="B291">
            <v>38.4</v>
          </cell>
          <cell r="C291">
            <v>1.114124639946211</v>
          </cell>
          <cell r="D291">
            <v>5.1370786516853935</v>
          </cell>
          <cell r="E291">
            <v>0.27763712831002796</v>
          </cell>
        </row>
        <row r="292">
          <cell r="B292">
            <v>38.4</v>
          </cell>
          <cell r="C292">
            <v>1.2937502977384505</v>
          </cell>
          <cell r="D292">
            <v>17.123595505617978</v>
          </cell>
          <cell r="E292">
            <v>0.92545709436675994</v>
          </cell>
        </row>
        <row r="293">
          <cell r="B293">
            <v>40.9</v>
          </cell>
          <cell r="C293">
            <v>0.8418030992944302</v>
          </cell>
          <cell r="D293">
            <v>8.0024213075060544</v>
          </cell>
          <cell r="E293">
            <v>0.38504344188948292</v>
          </cell>
        </row>
        <row r="294">
          <cell r="B294">
            <v>40.9</v>
          </cell>
          <cell r="C294">
            <v>0.87643189179834469</v>
          </cell>
          <cell r="D294">
            <v>11.997578692493947</v>
          </cell>
          <cell r="E294">
            <v>0.57727390455745464</v>
          </cell>
        </row>
        <row r="295">
          <cell r="B295">
            <v>40.9</v>
          </cell>
          <cell r="C295">
            <v>0.87097902064935728</v>
          </cell>
          <cell r="D295">
            <v>18.002421307506054</v>
          </cell>
          <cell r="E295">
            <v>0.86620211511295164</v>
          </cell>
        </row>
        <row r="296">
          <cell r="B296">
            <v>40.9</v>
          </cell>
          <cell r="C296">
            <v>1.0459092262744167</v>
          </cell>
          <cell r="D296">
            <v>24.001210653753027</v>
          </cell>
          <cell r="E296">
            <v>1.1548390673916791</v>
          </cell>
        </row>
        <row r="297">
          <cell r="B297">
            <v>40.9</v>
          </cell>
          <cell r="C297">
            <v>1.1281148814670736</v>
          </cell>
          <cell r="D297">
            <v>30.000000000000004</v>
          </cell>
          <cell r="E297">
            <v>1.4434760196704064</v>
          </cell>
        </row>
        <row r="298">
          <cell r="B298">
            <v>97.3</v>
          </cell>
          <cell r="C298">
            <v>1.2448589684654647</v>
          </cell>
          <cell r="D298">
            <v>9</v>
          </cell>
          <cell r="E298">
            <v>0.55440883790323348</v>
          </cell>
        </row>
        <row r="299">
          <cell r="B299">
            <v>97.3</v>
          </cell>
          <cell r="C299">
            <v>1.1455040273203336</v>
          </cell>
          <cell r="D299">
            <v>9</v>
          </cell>
          <cell r="E299">
            <v>0.55440883790323348</v>
          </cell>
        </row>
        <row r="300">
          <cell r="B300">
            <v>97.3</v>
          </cell>
          <cell r="C300">
            <v>1.3385742013675379</v>
          </cell>
          <cell r="D300">
            <v>15</v>
          </cell>
          <cell r="E300">
            <v>0.92401472983872235</v>
          </cell>
        </row>
        <row r="301">
          <cell r="B301">
            <v>97.3</v>
          </cell>
          <cell r="C301">
            <v>1.1216277762285876</v>
          </cell>
          <cell r="D301">
            <v>15</v>
          </cell>
          <cell r="E301">
            <v>0.92401472983872235</v>
          </cell>
        </row>
        <row r="302">
          <cell r="B302">
            <v>97.3</v>
          </cell>
          <cell r="C302">
            <v>1.1844295880780291</v>
          </cell>
          <cell r="D302">
            <v>30</v>
          </cell>
          <cell r="E302">
            <v>1.8480294596774447</v>
          </cell>
        </row>
        <row r="303">
          <cell r="B303">
            <v>97.3</v>
          </cell>
          <cell r="C303">
            <v>1.3057513688012994</v>
          </cell>
          <cell r="D303">
            <v>30</v>
          </cell>
          <cell r="E303">
            <v>1.8480294596774447</v>
          </cell>
        </row>
        <row r="304">
          <cell r="B304">
            <v>31.5</v>
          </cell>
          <cell r="C304">
            <v>0.98636435141154932</v>
          </cell>
          <cell r="D304">
            <v>4.8888888888888893</v>
          </cell>
          <cell r="E304">
            <v>0.23776094792202768</v>
          </cell>
        </row>
        <row r="305">
          <cell r="B305">
            <v>31.5</v>
          </cell>
          <cell r="C305">
            <v>1.2498970707076935</v>
          </cell>
          <cell r="D305">
            <v>5.2666666666666666</v>
          </cell>
          <cell r="E305">
            <v>0.25227054995077303</v>
          </cell>
        </row>
        <row r="306">
          <cell r="B306">
            <v>40.299999999999997</v>
          </cell>
          <cell r="C306">
            <v>1.1303918452818917</v>
          </cell>
          <cell r="D306">
            <v>8.7070091423596008</v>
          </cell>
          <cell r="E306">
            <v>0.39991527860016579</v>
          </cell>
        </row>
        <row r="307">
          <cell r="B307">
            <v>40.299999999999997</v>
          </cell>
          <cell r="C307">
            <v>1.0333813032279295</v>
          </cell>
          <cell r="D307">
            <v>13.0605137135394</v>
          </cell>
          <cell r="E307">
            <v>0.59987291790024866</v>
          </cell>
        </row>
        <row r="308">
          <cell r="B308">
            <v>40.299999999999997</v>
          </cell>
          <cell r="C308">
            <v>1.0617139391206674</v>
          </cell>
          <cell r="D308">
            <v>17.414018284719202</v>
          </cell>
          <cell r="E308">
            <v>0.79983055720033158</v>
          </cell>
        </row>
        <row r="309">
          <cell r="B309">
            <v>40.299999999999997</v>
          </cell>
          <cell r="C309">
            <v>1.1364184097515115</v>
          </cell>
          <cell r="D309">
            <v>21.767522855898999</v>
          </cell>
          <cell r="E309">
            <v>0.99978819650041451</v>
          </cell>
        </row>
        <row r="310">
          <cell r="B310">
            <v>40.299999999999997</v>
          </cell>
          <cell r="C310">
            <v>1.0727407692926918</v>
          </cell>
          <cell r="D310">
            <v>7.855459544383347</v>
          </cell>
          <cell r="E310">
            <v>0.36140192548121203</v>
          </cell>
        </row>
        <row r="311">
          <cell r="B311">
            <v>40.299999999999997</v>
          </cell>
          <cell r="C311">
            <v>1.0708181577713867</v>
          </cell>
          <cell r="D311">
            <v>11.783189316575021</v>
          </cell>
          <cell r="E311">
            <v>0.54210288822181796</v>
          </cell>
        </row>
        <row r="312">
          <cell r="B312">
            <v>40.299999999999997</v>
          </cell>
          <cell r="C312">
            <v>0.98312280333971014</v>
          </cell>
          <cell r="D312">
            <v>15.710919088766694</v>
          </cell>
          <cell r="E312">
            <v>0.72280385096242405</v>
          </cell>
        </row>
        <row r="313">
          <cell r="B313">
            <v>40.299999999999997</v>
          </cell>
          <cell r="C313">
            <v>1.0034561338549657</v>
          </cell>
          <cell r="D313">
            <v>19.638648860958366</v>
          </cell>
          <cell r="E313">
            <v>0.90350481370302993</v>
          </cell>
        </row>
        <row r="314">
          <cell r="B314">
            <v>40.299999999999997</v>
          </cell>
          <cell r="C314">
            <v>1.0380184954324085</v>
          </cell>
          <cell r="D314">
            <v>7.1839080459770122</v>
          </cell>
          <cell r="E314">
            <v>0.33641474035142871</v>
          </cell>
        </row>
        <row r="315">
          <cell r="B315">
            <v>40.299999999999997</v>
          </cell>
          <cell r="C315">
            <v>0.99461546890038743</v>
          </cell>
          <cell r="D315">
            <v>10.775862068965518</v>
          </cell>
          <cell r="E315">
            <v>0.50462211052714312</v>
          </cell>
        </row>
        <row r="316">
          <cell r="B316">
            <v>40.299999999999997</v>
          </cell>
          <cell r="C316">
            <v>0.98373417517884276</v>
          </cell>
          <cell r="D316">
            <v>14.367816091954024</v>
          </cell>
          <cell r="E316">
            <v>0.67282948070285742</v>
          </cell>
        </row>
        <row r="317">
          <cell r="B317">
            <v>40.299999999999997</v>
          </cell>
          <cell r="C317">
            <v>0.94829530676747065</v>
          </cell>
          <cell r="D317">
            <v>17.959770114942529</v>
          </cell>
          <cell r="E317">
            <v>0.84103685087857183</v>
          </cell>
        </row>
        <row r="318">
          <cell r="B318">
            <v>30.9</v>
          </cell>
          <cell r="C318">
            <v>1.1861301406518203</v>
          </cell>
          <cell r="D318">
            <v>6.5616797900262469</v>
          </cell>
          <cell r="E318">
            <v>0.31566335701588971</v>
          </cell>
        </row>
        <row r="319">
          <cell r="B319">
            <v>30.9</v>
          </cell>
          <cell r="C319">
            <v>1.0824650779110989</v>
          </cell>
          <cell r="D319">
            <v>9.8425196850393704</v>
          </cell>
          <cell r="E319">
            <v>0.47349503552383454</v>
          </cell>
        </row>
        <row r="320">
          <cell r="B320">
            <v>30.9</v>
          </cell>
          <cell r="C320">
            <v>1.101324337456933</v>
          </cell>
          <cell r="D320">
            <v>13.123359580052494</v>
          </cell>
          <cell r="E320">
            <v>0.63132671403177942</v>
          </cell>
        </row>
        <row r="321">
          <cell r="B321">
            <v>30.9</v>
          </cell>
          <cell r="C321">
            <v>1.0911443902219222</v>
          </cell>
          <cell r="D321">
            <v>16.404199475065617</v>
          </cell>
          <cell r="E321">
            <v>0.74470368645921148</v>
          </cell>
        </row>
        <row r="322">
          <cell r="B322">
            <v>30.9</v>
          </cell>
          <cell r="C322">
            <v>1.1492243337877737</v>
          </cell>
          <cell r="D322">
            <v>6.0569351907934585</v>
          </cell>
          <cell r="E322">
            <v>0.28333501102719455</v>
          </cell>
        </row>
        <row r="323">
          <cell r="B323">
            <v>30.9</v>
          </cell>
          <cell r="C323">
            <v>1.1082643047523602</v>
          </cell>
          <cell r="D323">
            <v>9.0854027861901887</v>
          </cell>
          <cell r="E323">
            <v>0.42500251654079174</v>
          </cell>
        </row>
        <row r="324">
          <cell r="B324">
            <v>30.9</v>
          </cell>
          <cell r="C324">
            <v>1.0658637130729405</v>
          </cell>
          <cell r="D324">
            <v>12.113870381586917</v>
          </cell>
          <cell r="E324">
            <v>0.5666700220543891</v>
          </cell>
        </row>
        <row r="325">
          <cell r="B325">
            <v>30.9</v>
          </cell>
          <cell r="C325">
            <v>1.1459674481329774</v>
          </cell>
          <cell r="D325">
            <v>15.142337976983647</v>
          </cell>
          <cell r="E325">
            <v>0.70499998277308285</v>
          </cell>
        </row>
        <row r="326">
          <cell r="B326">
            <v>30.9</v>
          </cell>
          <cell r="C326">
            <v>1.1658885829216086</v>
          </cell>
          <cell r="D326">
            <v>5.1626226122870422</v>
          </cell>
          <cell r="E326">
            <v>0.23728801087028797</v>
          </cell>
        </row>
        <row r="327">
          <cell r="B327">
            <v>30.9</v>
          </cell>
          <cell r="C327">
            <v>1.0984331877873914</v>
          </cell>
          <cell r="D327">
            <v>7.7439339184305629</v>
          </cell>
          <cell r="E327">
            <v>0.3537328034827853</v>
          </cell>
        </row>
        <row r="328">
          <cell r="B328">
            <v>30.9</v>
          </cell>
          <cell r="C328">
            <v>1.1546618526455557</v>
          </cell>
          <cell r="D328">
            <v>10.325245224574084</v>
          </cell>
          <cell r="E328">
            <v>0.47164373797704695</v>
          </cell>
        </row>
        <row r="329">
          <cell r="B329">
            <v>30.9</v>
          </cell>
          <cell r="C329">
            <v>1.0871301766413715</v>
          </cell>
          <cell r="D329">
            <v>12.906556530717605</v>
          </cell>
          <cell r="E329">
            <v>0.58712772655999534</v>
          </cell>
        </row>
        <row r="330">
          <cell r="B330">
            <v>42.1</v>
          </cell>
          <cell r="C330">
            <v>1.1650872612711483</v>
          </cell>
          <cell r="D330">
            <v>4.5</v>
          </cell>
          <cell r="E330">
            <v>0.20940447920439456</v>
          </cell>
        </row>
        <row r="331">
          <cell r="B331">
            <v>42.1</v>
          </cell>
          <cell r="C331">
            <v>1.2653642650236114</v>
          </cell>
          <cell r="D331">
            <v>6</v>
          </cell>
          <cell r="E331">
            <v>0.27920597227252608</v>
          </cell>
        </row>
        <row r="332">
          <cell r="B332">
            <v>145</v>
          </cell>
          <cell r="C332">
            <v>1.0235458954062435</v>
          </cell>
          <cell r="D332">
            <v>5.2486550321480125</v>
          </cell>
          <cell r="E332">
            <v>0.32168168789884172</v>
          </cell>
        </row>
        <row r="333">
          <cell r="B333">
            <v>145</v>
          </cell>
          <cell r="C333">
            <v>1.0402503487879915</v>
          </cell>
          <cell r="D333">
            <v>5.2548607461902259</v>
          </cell>
          <cell r="E333">
            <v>0.3222488319877147</v>
          </cell>
        </row>
        <row r="334">
          <cell r="B334">
            <v>145</v>
          </cell>
          <cell r="C334">
            <v>1.0588138871126673</v>
          </cell>
          <cell r="D334">
            <v>5.2555511759295754</v>
          </cell>
          <cell r="E334">
            <v>0.32308676108129208</v>
          </cell>
        </row>
        <row r="335">
          <cell r="B335">
            <v>145</v>
          </cell>
          <cell r="C335">
            <v>1.0741549783789006</v>
          </cell>
          <cell r="D335">
            <v>5.2500328127050793</v>
          </cell>
          <cell r="E335">
            <v>0.30931361242368205</v>
          </cell>
        </row>
        <row r="336">
          <cell r="B336">
            <v>145</v>
          </cell>
          <cell r="C336">
            <v>1.0720087240328635</v>
          </cell>
          <cell r="D336">
            <v>5.2742616033755274</v>
          </cell>
          <cell r="E336">
            <v>0.31043598799757882</v>
          </cell>
        </row>
        <row r="337">
          <cell r="B337">
            <v>145</v>
          </cell>
          <cell r="C337">
            <v>1.0756334985635549</v>
          </cell>
          <cell r="D337">
            <v>5.2652362774779515</v>
          </cell>
          <cell r="E337">
            <v>0.31023968360178811</v>
          </cell>
        </row>
        <row r="338">
          <cell r="B338">
            <v>145</v>
          </cell>
          <cell r="C338">
            <v>1.0751893603355056</v>
          </cell>
          <cell r="D338">
            <v>5.2507219742714621</v>
          </cell>
          <cell r="E338">
            <v>0.3067402062880254</v>
          </cell>
        </row>
        <row r="339">
          <cell r="B339">
            <v>37.700000000000003</v>
          </cell>
          <cell r="C339">
            <v>0.90075932558039318</v>
          </cell>
          <cell r="D339">
            <v>13.427672955974844</v>
          </cell>
          <cell r="E339">
            <v>0.61599721273610841</v>
          </cell>
        </row>
        <row r="340">
          <cell r="B340">
            <v>120.1</v>
          </cell>
          <cell r="C340">
            <v>1.057141198134498</v>
          </cell>
          <cell r="D340">
            <v>13.427672955974844</v>
          </cell>
          <cell r="E340">
            <v>0.81518743254380999</v>
          </cell>
        </row>
        <row r="341">
          <cell r="B341">
            <v>116</v>
          </cell>
          <cell r="C341">
            <v>0.82812032765439403</v>
          </cell>
          <cell r="D341">
            <v>13.427672955974844</v>
          </cell>
          <cell r="E341">
            <v>0.81833630516753297</v>
          </cell>
        </row>
        <row r="342">
          <cell r="B342">
            <v>107.2</v>
          </cell>
          <cell r="C342">
            <v>1.2076789780464534</v>
          </cell>
          <cell r="D342">
            <v>5.2493438320209975</v>
          </cell>
          <cell r="E342">
            <v>0.28082375597782133</v>
          </cell>
        </row>
        <row r="343">
          <cell r="B343">
            <v>92.3</v>
          </cell>
          <cell r="C343">
            <v>1.1080000000000001</v>
          </cell>
          <cell r="D343">
            <v>3.0873726458783577</v>
          </cell>
          <cell r="E343">
            <v>0.191</v>
          </cell>
        </row>
        <row r="344">
          <cell r="B344">
            <v>40.9</v>
          </cell>
          <cell r="C344">
            <v>0.75600000000000001</v>
          </cell>
          <cell r="D344">
            <v>3.6380145278450366</v>
          </cell>
          <cell r="E344">
            <v>0.17499999999999999</v>
          </cell>
        </row>
        <row r="345">
          <cell r="B345">
            <v>41.7</v>
          </cell>
          <cell r="C345">
            <v>0.59299999999999997</v>
          </cell>
          <cell r="D345">
            <v>3.6380145278450366</v>
          </cell>
          <cell r="E345">
            <v>0.17599999999999999</v>
          </cell>
        </row>
        <row r="346">
          <cell r="B346">
            <v>25.9</v>
          </cell>
          <cell r="C346">
            <v>1.04</v>
          </cell>
          <cell r="D346">
            <v>2.63</v>
          </cell>
          <cell r="E346">
            <v>0.11</v>
          </cell>
        </row>
        <row r="347">
          <cell r="B347">
            <v>79.12</v>
          </cell>
          <cell r="C347">
            <v>0.998</v>
          </cell>
          <cell r="D347">
            <v>2.6191723415400734</v>
          </cell>
          <cell r="E347">
            <v>0.13700000000000001</v>
          </cell>
        </row>
        <row r="348">
          <cell r="B348">
            <v>79.12</v>
          </cell>
          <cell r="C348">
            <v>0.86899999999999999</v>
          </cell>
          <cell r="D348">
            <v>2.6186937133863775</v>
          </cell>
          <cell r="E348">
            <v>0.13600000000000001</v>
          </cell>
        </row>
        <row r="349">
          <cell r="B349">
            <v>40.400000000000006</v>
          </cell>
          <cell r="C349">
            <v>1.127</v>
          </cell>
          <cell r="D349">
            <v>2.9680365296803655</v>
          </cell>
          <cell r="E349">
            <v>0.13800000000000001</v>
          </cell>
        </row>
        <row r="350">
          <cell r="B350">
            <v>40.400000000000006</v>
          </cell>
          <cell r="C350">
            <v>1.117</v>
          </cell>
          <cell r="D350">
            <v>2.9680365296803655</v>
          </cell>
          <cell r="E350">
            <v>0.13800000000000001</v>
          </cell>
        </row>
        <row r="351">
          <cell r="B351">
            <v>34.080000000000005</v>
          </cell>
          <cell r="C351">
            <v>1.123</v>
          </cell>
          <cell r="D351">
            <v>2.9680365296803655</v>
          </cell>
          <cell r="E351">
            <v>0.13300000000000001</v>
          </cell>
        </row>
        <row r="352">
          <cell r="B352">
            <v>61.760000000000005</v>
          </cell>
          <cell r="C352">
            <v>1.091</v>
          </cell>
          <cell r="D352">
            <v>3.0909090909090908</v>
          </cell>
          <cell r="E352">
            <v>0.16500000000000001</v>
          </cell>
        </row>
        <row r="353">
          <cell r="B353">
            <v>45.6</v>
          </cell>
          <cell r="C353">
            <v>1.0940000000000001</v>
          </cell>
          <cell r="D353">
            <v>3.0909090909090908</v>
          </cell>
          <cell r="E353">
            <v>0.152</v>
          </cell>
        </row>
        <row r="354">
          <cell r="B354">
            <v>37.04</v>
          </cell>
          <cell r="C354">
            <v>1.08</v>
          </cell>
          <cell r="D354">
            <v>3.0909090909090908</v>
          </cell>
          <cell r="E354">
            <v>0.14399999999999999</v>
          </cell>
        </row>
        <row r="355">
          <cell r="B355">
            <v>97.28</v>
          </cell>
          <cell r="C355">
            <v>1.101</v>
          </cell>
          <cell r="D355">
            <v>3</v>
          </cell>
          <cell r="E355">
            <v>0.184</v>
          </cell>
        </row>
        <row r="356">
          <cell r="B356">
            <v>97.28</v>
          </cell>
          <cell r="C356">
            <v>1.0620000000000001</v>
          </cell>
          <cell r="D356">
            <v>3</v>
          </cell>
          <cell r="E356">
            <v>0.184</v>
          </cell>
        </row>
        <row r="357">
          <cell r="B357">
            <v>97.28</v>
          </cell>
          <cell r="C357">
            <v>1.0760000000000001</v>
          </cell>
          <cell r="D357">
            <v>3</v>
          </cell>
          <cell r="E357">
            <v>0.184</v>
          </cell>
        </row>
        <row r="358">
          <cell r="B358">
            <v>97.28</v>
          </cell>
          <cell r="C358">
            <v>1.145</v>
          </cell>
          <cell r="D358">
            <v>3</v>
          </cell>
          <cell r="E358">
            <v>0.184</v>
          </cell>
        </row>
        <row r="359">
          <cell r="B359">
            <v>38.24</v>
          </cell>
          <cell r="C359">
            <v>1.1339999999999999</v>
          </cell>
          <cell r="D359">
            <v>3.5829451809387316</v>
          </cell>
          <cell r="E359">
            <v>0.159</v>
          </cell>
        </row>
        <row r="360">
          <cell r="B360">
            <v>45.360000000000007</v>
          </cell>
          <cell r="C360">
            <v>1.08</v>
          </cell>
          <cell r="D360">
            <v>3.5829451809387316</v>
          </cell>
          <cell r="E360">
            <v>0.16700000000000001</v>
          </cell>
        </row>
        <row r="361">
          <cell r="B361">
            <v>45.360000000000007</v>
          </cell>
          <cell r="C361">
            <v>1.181</v>
          </cell>
          <cell r="D361">
            <v>3.5198873636043646</v>
          </cell>
          <cell r="E361">
            <v>0.151</v>
          </cell>
        </row>
        <row r="362">
          <cell r="B362">
            <v>56.2</v>
          </cell>
          <cell r="C362">
            <v>1.0529999999999999</v>
          </cell>
          <cell r="D362">
            <v>2.6246719160104988</v>
          </cell>
          <cell r="E362">
            <v>0.122</v>
          </cell>
        </row>
        <row r="363">
          <cell r="B363">
            <v>66.75</v>
          </cell>
          <cell r="C363">
            <v>1.032</v>
          </cell>
          <cell r="D363">
            <v>2.6246719160104988</v>
          </cell>
          <cell r="E363">
            <v>0.129</v>
          </cell>
        </row>
        <row r="364">
          <cell r="B364">
            <v>107.2</v>
          </cell>
          <cell r="C364">
            <v>0.98599999999999999</v>
          </cell>
          <cell r="D364">
            <v>2.6246719160104988</v>
          </cell>
          <cell r="E364">
            <v>0.151</v>
          </cell>
        </row>
        <row r="365">
          <cell r="B365">
            <v>56.2</v>
          </cell>
          <cell r="C365">
            <v>1.1739999999999999</v>
          </cell>
          <cell r="D365">
            <v>2.6246719160104988</v>
          </cell>
          <cell r="E365">
            <v>0.122</v>
          </cell>
        </row>
        <row r="366">
          <cell r="B366">
            <v>66.75</v>
          </cell>
          <cell r="C366">
            <v>1.167</v>
          </cell>
          <cell r="D366">
            <v>2.6246719160104988</v>
          </cell>
          <cell r="E366">
            <v>0.126</v>
          </cell>
        </row>
        <row r="368">
          <cell r="B368">
            <v>75.28</v>
          </cell>
          <cell r="C368">
            <v>1.0600739371534196</v>
          </cell>
          <cell r="D368">
            <v>7.2958500669344044</v>
          </cell>
          <cell r="E368">
            <v>0.34222016878229267</v>
          </cell>
        </row>
        <row r="369">
          <cell r="B369">
            <v>75.28</v>
          </cell>
          <cell r="C369">
            <v>1.0569159497021841</v>
          </cell>
          <cell r="D369">
            <v>7.4135638297872335</v>
          </cell>
          <cell r="E369">
            <v>0.34773121484111663</v>
          </cell>
        </row>
        <row r="370">
          <cell r="B370">
            <v>75.28</v>
          </cell>
          <cell r="C370">
            <v>1.1752767527675276</v>
          </cell>
          <cell r="D370">
            <v>14.706275033377835</v>
          </cell>
          <cell r="E370">
            <v>0.68911063146822593</v>
          </cell>
        </row>
        <row r="371">
          <cell r="B371">
            <v>75.28</v>
          </cell>
          <cell r="C371">
            <v>1.3290960451977401</v>
          </cell>
          <cell r="D371">
            <v>20.910316925151719</v>
          </cell>
          <cell r="E371">
            <v>0.98076399950764925</v>
          </cell>
        </row>
        <row r="372">
          <cell r="B372">
            <v>75.28</v>
          </cell>
          <cell r="C372">
            <v>1.0335766423357664</v>
          </cell>
          <cell r="D372">
            <v>7.2649572649572649</v>
          </cell>
          <cell r="E372">
            <v>0.31821360840220153</v>
          </cell>
        </row>
        <row r="373">
          <cell r="B373">
            <v>75.28</v>
          </cell>
          <cell r="C373">
            <v>1.0788876276958002</v>
          </cell>
          <cell r="D373">
            <v>7.3041168658698545</v>
          </cell>
          <cell r="E373">
            <v>0.31896783448256988</v>
          </cell>
        </row>
        <row r="374">
          <cell r="B374">
            <v>75.28</v>
          </cell>
          <cell r="C374">
            <v>1.0742574257425743</v>
          </cell>
          <cell r="D374">
            <v>14.582228116710874</v>
          </cell>
          <cell r="E374">
            <v>0.63726671141411895</v>
          </cell>
        </row>
        <row r="375">
          <cell r="B375">
            <v>75.28</v>
          </cell>
          <cell r="C375">
            <v>1.1085427135678392</v>
          </cell>
          <cell r="D375">
            <v>20.611702127659573</v>
          </cell>
          <cell r="E375">
            <v>0.90044180147092678</v>
          </cell>
        </row>
        <row r="376">
          <cell r="B376">
            <v>75.28</v>
          </cell>
          <cell r="C376">
            <v>1.1097560975609757</v>
          </cell>
          <cell r="D376">
            <v>7.280766396462786</v>
          </cell>
          <cell r="E376">
            <v>0.33742505809175299</v>
          </cell>
        </row>
        <row r="377">
          <cell r="B377">
            <v>75.28</v>
          </cell>
          <cell r="C377">
            <v>1.0492187500000001</v>
          </cell>
          <cell r="D377">
            <v>7.3750932140193886</v>
          </cell>
          <cell r="E377">
            <v>0.34090060343037315</v>
          </cell>
        </row>
        <row r="378">
          <cell r="B378">
            <v>75.28</v>
          </cell>
          <cell r="C378">
            <v>0.96144859813084116</v>
          </cell>
          <cell r="D378">
            <v>7.3293768545994062</v>
          </cell>
          <cell r="E378">
            <v>0.3390389433707019</v>
          </cell>
        </row>
        <row r="379">
          <cell r="B379">
            <v>75.28</v>
          </cell>
          <cell r="C379">
            <v>1.1183098591549296</v>
          </cell>
          <cell r="D379">
            <v>14.530791788856304</v>
          </cell>
          <cell r="E379">
            <v>0.67449048089363361</v>
          </cell>
        </row>
        <row r="380">
          <cell r="B380">
            <v>75.28</v>
          </cell>
          <cell r="C380">
            <v>1.0388692579505301</v>
          </cell>
          <cell r="D380">
            <v>7.2157434402332363</v>
          </cell>
          <cell r="E380">
            <v>0.31148278144655434</v>
          </cell>
        </row>
        <row r="381">
          <cell r="B381">
            <v>75.28</v>
          </cell>
          <cell r="C381">
            <v>1.0915111378687539</v>
          </cell>
          <cell r="D381">
            <v>14.431486880466473</v>
          </cell>
          <cell r="E381">
            <v>0.62279646318647308</v>
          </cell>
        </row>
        <row r="382">
          <cell r="B382">
            <v>75.28</v>
          </cell>
          <cell r="C382">
            <v>0.82027896995708149</v>
          </cell>
          <cell r="D382">
            <v>7.3520000000000003</v>
          </cell>
          <cell r="E382">
            <v>0.33700465289973114</v>
          </cell>
        </row>
        <row r="383">
          <cell r="B383">
            <v>75.28</v>
          </cell>
          <cell r="C383">
            <v>1.1825821237585943</v>
          </cell>
          <cell r="D383">
            <v>14.63629096722622</v>
          </cell>
          <cell r="E383">
            <v>0.67165431260226838</v>
          </cell>
        </row>
        <row r="384">
          <cell r="B384">
            <v>46.64</v>
          </cell>
          <cell r="C384">
            <v>1.0589651022864019</v>
          </cell>
          <cell r="D384">
            <v>5.95</v>
          </cell>
          <cell r="E384">
            <v>0.24817664406333598</v>
          </cell>
        </row>
        <row r="385">
          <cell r="B385">
            <v>46.64</v>
          </cell>
          <cell r="C385">
            <v>0.96581196581196582</v>
          </cell>
          <cell r="D385">
            <v>5.95</v>
          </cell>
          <cell r="E385">
            <v>0.24817664406333598</v>
          </cell>
        </row>
        <row r="386">
          <cell r="B386">
            <v>46.64</v>
          </cell>
          <cell r="C386">
            <v>1.1814946619217082</v>
          </cell>
          <cell r="D386">
            <v>11.7</v>
          </cell>
          <cell r="E386">
            <v>0.48801121605731612</v>
          </cell>
        </row>
        <row r="387">
          <cell r="B387">
            <v>46.64</v>
          </cell>
          <cell r="C387">
            <v>1.1361702127659574</v>
          </cell>
          <cell r="D387">
            <v>11.7</v>
          </cell>
          <cell r="E387">
            <v>0.48801121605731612</v>
          </cell>
        </row>
        <row r="388">
          <cell r="B388">
            <v>97.28</v>
          </cell>
          <cell r="C388">
            <v>0.99289520426287747</v>
          </cell>
          <cell r="D388">
            <v>15</v>
          </cell>
          <cell r="E388">
            <v>0.78682064811735208</v>
          </cell>
        </row>
        <row r="389">
          <cell r="B389">
            <v>97.28</v>
          </cell>
          <cell r="C389">
            <v>1.1722912966252221</v>
          </cell>
          <cell r="D389">
            <v>15</v>
          </cell>
          <cell r="E389">
            <v>0.78682064811735208</v>
          </cell>
        </row>
        <row r="390">
          <cell r="B390">
            <v>97.28</v>
          </cell>
          <cell r="C390">
            <v>1.050531914893617</v>
          </cell>
          <cell r="D390">
            <v>15</v>
          </cell>
          <cell r="E390">
            <v>0.78682064811735208</v>
          </cell>
        </row>
        <row r="391">
          <cell r="B391">
            <v>97.28</v>
          </cell>
          <cell r="C391">
            <v>1.0372340425531914</v>
          </cell>
          <cell r="D391">
            <v>15</v>
          </cell>
          <cell r="E391">
            <v>0.78682064811735208</v>
          </cell>
        </row>
        <row r="392">
          <cell r="B392">
            <v>31.200000000000003</v>
          </cell>
          <cell r="C392">
            <v>0.87822014051522246</v>
          </cell>
          <cell r="D392">
            <v>7</v>
          </cell>
          <cell r="E392">
            <v>0.23879771317538198</v>
          </cell>
        </row>
        <row r="393">
          <cell r="B393">
            <v>52.800000000000004</v>
          </cell>
          <cell r="C393">
            <v>1.0116731517509727</v>
          </cell>
          <cell r="D393">
            <v>8</v>
          </cell>
          <cell r="E393">
            <v>0.30446772037050779</v>
          </cell>
        </row>
        <row r="394">
          <cell r="B394">
            <v>41.6</v>
          </cell>
          <cell r="C394">
            <v>0.94847775175644033</v>
          </cell>
          <cell r="D394">
            <v>9</v>
          </cell>
          <cell r="E394">
            <v>0.32468220607528775</v>
          </cell>
        </row>
        <row r="395">
          <cell r="B395">
            <v>41.6</v>
          </cell>
          <cell r="C395">
            <v>1.1589403973509933</v>
          </cell>
          <cell r="D395">
            <v>4.666666666666667</v>
          </cell>
          <cell r="E395">
            <v>0.16685420746557142</v>
          </cell>
        </row>
        <row r="396">
          <cell r="B396">
            <v>31.200000000000003</v>
          </cell>
          <cell r="C396">
            <v>1.1986301369863013</v>
          </cell>
          <cell r="D396">
            <v>5.333333333333333</v>
          </cell>
          <cell r="E396">
            <v>0.17760240723808932</v>
          </cell>
        </row>
        <row r="397">
          <cell r="B397">
            <v>52.800000000000004</v>
          </cell>
          <cell r="C397">
            <v>0.87657784011220197</v>
          </cell>
          <cell r="D397">
            <v>6</v>
          </cell>
          <cell r="E397">
            <v>0.22908122447415047</v>
          </cell>
        </row>
        <row r="398">
          <cell r="B398">
            <v>52.800000000000004</v>
          </cell>
          <cell r="C398">
            <v>1.0167992926613616</v>
          </cell>
          <cell r="D398">
            <v>4</v>
          </cell>
          <cell r="E398">
            <v>0.16268026468043068</v>
          </cell>
        </row>
        <row r="399">
          <cell r="B399">
            <v>41.6</v>
          </cell>
          <cell r="C399">
            <v>0.94914040114613185</v>
          </cell>
          <cell r="D399">
            <v>4.5</v>
          </cell>
          <cell r="E399">
            <v>0.17264550379811686</v>
          </cell>
        </row>
        <row r="400">
          <cell r="B400">
            <v>31.200000000000003</v>
          </cell>
          <cell r="C400">
            <v>1.0681520314547837</v>
          </cell>
          <cell r="D400">
            <v>5</v>
          </cell>
          <cell r="E400">
            <v>0.18029749605642725</v>
          </cell>
        </row>
        <row r="401">
          <cell r="B401">
            <v>34.56</v>
          </cell>
          <cell r="C401">
            <v>1.0697271546123863</v>
          </cell>
          <cell r="D401">
            <v>7.8666666666666663</v>
          </cell>
          <cell r="E401">
            <v>0.33197401800679827</v>
          </cell>
        </row>
        <row r="402">
          <cell r="B402">
            <v>34.56</v>
          </cell>
          <cell r="C402">
            <v>1.1960431654676258</v>
          </cell>
          <cell r="D402">
            <v>9.8333333333333339</v>
          </cell>
          <cell r="E402">
            <v>0.40340573551752573</v>
          </cell>
        </row>
        <row r="403">
          <cell r="B403">
            <v>34.56</v>
          </cell>
          <cell r="C403">
            <v>1.1795454545454545</v>
          </cell>
          <cell r="D403">
            <v>11.8</v>
          </cell>
          <cell r="E403">
            <v>0.47711596175851634</v>
          </cell>
        </row>
        <row r="404">
          <cell r="B404">
            <v>44.24</v>
          </cell>
          <cell r="C404">
            <v>1.0289794204115918</v>
          </cell>
          <cell r="D404">
            <v>7.8666666666666663</v>
          </cell>
          <cell r="E404">
            <v>0.33996747543796141</v>
          </cell>
        </row>
        <row r="405">
          <cell r="B405">
            <v>44.24</v>
          </cell>
          <cell r="C405">
            <v>1.0679611650485437</v>
          </cell>
          <cell r="D405">
            <v>9.8333333333333339</v>
          </cell>
          <cell r="E405">
            <v>0.41295834927309377</v>
          </cell>
        </row>
        <row r="406">
          <cell r="B406">
            <v>44.24</v>
          </cell>
          <cell r="C406">
            <v>1.1179727427597956</v>
          </cell>
          <cell r="D406">
            <v>11.8</v>
          </cell>
          <cell r="E406">
            <v>0.48773296946977635</v>
          </cell>
        </row>
        <row r="407">
          <cell r="B407">
            <v>34.56</v>
          </cell>
          <cell r="C407">
            <v>1.1152375750955761</v>
          </cell>
          <cell r="D407">
            <v>7.8666666666666663</v>
          </cell>
          <cell r="E407">
            <v>0.33197401800679827</v>
          </cell>
        </row>
        <row r="408">
          <cell r="B408">
            <v>34.56</v>
          </cell>
          <cell r="C408">
            <v>1.1678435632808257</v>
          </cell>
          <cell r="D408">
            <v>9.8333333333333339</v>
          </cell>
          <cell r="E408">
            <v>0.40340573551752573</v>
          </cell>
        </row>
        <row r="409">
          <cell r="B409">
            <v>34.56</v>
          </cell>
          <cell r="C409">
            <v>1.2194854953475642</v>
          </cell>
          <cell r="D409">
            <v>11.8</v>
          </cell>
          <cell r="E409">
            <v>0.47711596175851634</v>
          </cell>
        </row>
        <row r="410">
          <cell r="B410">
            <v>44.24</v>
          </cell>
          <cell r="C410">
            <v>1.0603674540682415</v>
          </cell>
          <cell r="D410">
            <v>7.8666666666666663</v>
          </cell>
          <cell r="E410">
            <v>0.33996747543796141</v>
          </cell>
        </row>
        <row r="411">
          <cell r="B411">
            <v>44.24</v>
          </cell>
          <cell r="C411">
            <v>1.1534334763948497</v>
          </cell>
          <cell r="D411">
            <v>9.8333333333333339</v>
          </cell>
          <cell r="E411">
            <v>0.41295834927309377</v>
          </cell>
        </row>
        <row r="412">
          <cell r="B412">
            <v>44.24</v>
          </cell>
          <cell r="C412">
            <v>1.1140583554376657</v>
          </cell>
          <cell r="D412">
            <v>11.8</v>
          </cell>
          <cell r="E412">
            <v>0.48773296946977635</v>
          </cell>
        </row>
        <row r="413">
          <cell r="B413">
            <v>74.376000000000005</v>
          </cell>
          <cell r="C413">
            <v>1.44</v>
          </cell>
          <cell r="D413">
            <v>31.35</v>
          </cell>
          <cell r="E413">
            <v>1.0362987098314291</v>
          </cell>
        </row>
        <row r="414">
          <cell r="B414">
            <v>73.712000000000003</v>
          </cell>
          <cell r="C414">
            <v>1.6821276595744681</v>
          </cell>
          <cell r="D414">
            <v>31.35</v>
          </cell>
          <cell r="E414">
            <v>1.0359165755562014</v>
          </cell>
        </row>
        <row r="415">
          <cell r="B415">
            <v>67.2</v>
          </cell>
          <cell r="C415">
            <v>0.86466153846153837</v>
          </cell>
          <cell r="D415">
            <v>31.35</v>
          </cell>
          <cell r="E415">
            <v>1.0268949954625026</v>
          </cell>
        </row>
        <row r="416">
          <cell r="B416">
            <v>73.272000000000006</v>
          </cell>
          <cell r="C416">
            <v>0.92478540772532192</v>
          </cell>
          <cell r="D416">
            <v>31.35</v>
          </cell>
          <cell r="E416">
            <v>1.0308912836079063</v>
          </cell>
        </row>
        <row r="417">
          <cell r="B417">
            <v>63.776000000000003</v>
          </cell>
          <cell r="C417">
            <v>0.87112232030264813</v>
          </cell>
          <cell r="D417">
            <v>31.35</v>
          </cell>
          <cell r="E417">
            <v>0.99662295922466548</v>
          </cell>
        </row>
        <row r="418">
          <cell r="B418">
            <v>69.912000000000006</v>
          </cell>
          <cell r="C418">
            <v>0.82528028933092223</v>
          </cell>
          <cell r="D418">
            <v>31.35</v>
          </cell>
          <cell r="E418">
            <v>1.0005691291619312</v>
          </cell>
        </row>
        <row r="419">
          <cell r="B419">
            <v>71.600000000000009</v>
          </cell>
          <cell r="C419">
            <v>1.4064655172413794</v>
          </cell>
          <cell r="D419">
            <v>21.35</v>
          </cell>
          <cell r="E419">
            <v>0.70463988795540133</v>
          </cell>
        </row>
        <row r="420">
          <cell r="B420">
            <v>28.64</v>
          </cell>
          <cell r="C420">
            <v>1.2171794871794872</v>
          </cell>
          <cell r="D420">
            <v>21.35</v>
          </cell>
          <cell r="E420">
            <v>0.68062375977547218</v>
          </cell>
        </row>
        <row r="421">
          <cell r="B421">
            <v>72.48</v>
          </cell>
          <cell r="C421">
            <v>1.5310743801652891</v>
          </cell>
          <cell r="D421">
            <v>21.35</v>
          </cell>
          <cell r="E421">
            <v>0.70171427660319963</v>
          </cell>
        </row>
        <row r="422">
          <cell r="B422">
            <v>23.6</v>
          </cell>
          <cell r="C422">
            <v>1.2339920948616601</v>
          </cell>
          <cell r="D422">
            <v>21.35</v>
          </cell>
          <cell r="E422">
            <v>0.67001371072079996</v>
          </cell>
        </row>
        <row r="423">
          <cell r="B423">
            <v>71.679999999999993</v>
          </cell>
          <cell r="C423">
            <v>1.4044795783926218</v>
          </cell>
          <cell r="D423">
            <v>21.35</v>
          </cell>
          <cell r="E423">
            <v>0.68214747590708469</v>
          </cell>
        </row>
        <row r="424">
          <cell r="B424">
            <v>29.04</v>
          </cell>
          <cell r="C424">
            <v>1.269163763066202</v>
          </cell>
          <cell r="D424">
            <v>21.35</v>
          </cell>
          <cell r="E424">
            <v>0.65789393154793752</v>
          </cell>
        </row>
        <row r="425">
          <cell r="B425">
            <v>74.424000000000007</v>
          </cell>
          <cell r="C425">
            <v>1.2</v>
          </cell>
          <cell r="D425">
            <v>21.35</v>
          </cell>
          <cell r="E425">
            <v>0.7057596460154687</v>
          </cell>
        </row>
        <row r="426">
          <cell r="B426">
            <v>73.152000000000001</v>
          </cell>
          <cell r="C426">
            <v>1.1499999999999999</v>
          </cell>
          <cell r="D426">
            <v>21.35</v>
          </cell>
          <cell r="E426">
            <v>0.70525968147075635</v>
          </cell>
        </row>
        <row r="427">
          <cell r="B427">
            <v>74.415999999999997</v>
          </cell>
          <cell r="C427">
            <v>1.1299999999999999</v>
          </cell>
          <cell r="D427">
            <v>21.35</v>
          </cell>
          <cell r="E427">
            <v>0.70575652364657249</v>
          </cell>
        </row>
        <row r="428">
          <cell r="B428">
            <v>78.13600000000001</v>
          </cell>
          <cell r="C428">
            <v>1.2698989898989899</v>
          </cell>
          <cell r="D428">
            <v>31.35</v>
          </cell>
          <cell r="E428">
            <v>1.0384109857268879</v>
          </cell>
        </row>
        <row r="429">
          <cell r="B429">
            <v>69.56</v>
          </cell>
          <cell r="C429">
            <v>1.2325762711864408</v>
          </cell>
          <cell r="D429">
            <v>31.35</v>
          </cell>
          <cell r="E429">
            <v>1.0334607996503082</v>
          </cell>
        </row>
        <row r="430">
          <cell r="B430">
            <v>59.536000000000001</v>
          </cell>
          <cell r="C430">
            <v>1.1399999999999999</v>
          </cell>
          <cell r="D430">
            <v>31.35</v>
          </cell>
          <cell r="E430">
            <v>1.0269988447259091</v>
          </cell>
        </row>
        <row r="431">
          <cell r="B431">
            <v>77.13600000000001</v>
          </cell>
          <cell r="C431">
            <v>0.97</v>
          </cell>
          <cell r="D431">
            <v>31.35</v>
          </cell>
          <cell r="E431">
            <v>1.037857556323984</v>
          </cell>
        </row>
        <row r="432">
          <cell r="B432">
            <v>72.344000000000008</v>
          </cell>
          <cell r="C432">
            <v>1.32</v>
          </cell>
          <cell r="D432">
            <v>31.35</v>
          </cell>
          <cell r="E432">
            <v>1.035120273200284</v>
          </cell>
        </row>
        <row r="433">
          <cell r="B433">
            <v>69.84</v>
          </cell>
          <cell r="C433">
            <v>0.94777777777777783</v>
          </cell>
          <cell r="D433">
            <v>31.35</v>
          </cell>
          <cell r="E433">
            <v>1.0336301354281556</v>
          </cell>
        </row>
        <row r="434">
          <cell r="B434">
            <v>70.624000000000009</v>
          </cell>
          <cell r="C434">
            <v>1.5134156378600823</v>
          </cell>
          <cell r="D434">
            <v>41.35</v>
          </cell>
          <cell r="E434">
            <v>1.3639582253183424</v>
          </cell>
        </row>
        <row r="435">
          <cell r="B435">
            <v>77.512</v>
          </cell>
          <cell r="C435">
            <v>1.2746500000000001</v>
          </cell>
          <cell r="D435">
            <v>41.35</v>
          </cell>
          <cell r="E435">
            <v>1.3691879779968639</v>
          </cell>
        </row>
        <row r="436">
          <cell r="B436">
            <v>75.992000000000004</v>
          </cell>
          <cell r="C436">
            <v>1.2240555555555557</v>
          </cell>
          <cell r="D436">
            <v>41.35</v>
          </cell>
          <cell r="E436">
            <v>1.3680678574006533</v>
          </cell>
        </row>
        <row r="437">
          <cell r="B437">
            <v>73.847999999999999</v>
          </cell>
          <cell r="C437">
            <v>1.1378395061728397</v>
          </cell>
          <cell r="D437">
            <v>41.35</v>
          </cell>
          <cell r="E437">
            <v>1.3664560228631508</v>
          </cell>
        </row>
        <row r="438">
          <cell r="B438">
            <v>61.903999999999996</v>
          </cell>
          <cell r="C438">
            <v>0.811095652173913</v>
          </cell>
          <cell r="D438">
            <v>21.35</v>
          </cell>
          <cell r="E438">
            <v>0.49147619189851721</v>
          </cell>
        </row>
        <row r="439">
          <cell r="B439">
            <v>73.112000000000009</v>
          </cell>
          <cell r="C439">
            <v>0.80048723897911833</v>
          </cell>
          <cell r="D439">
            <v>31.35</v>
          </cell>
          <cell r="E439">
            <v>0.72625257595257664</v>
          </cell>
        </row>
        <row r="440">
          <cell r="B440">
            <v>71.36</v>
          </cell>
          <cell r="C440">
            <v>0.65724770642201835</v>
          </cell>
          <cell r="D440">
            <v>31.35</v>
          </cell>
          <cell r="E440">
            <v>0.7255784003852096</v>
          </cell>
        </row>
        <row r="441">
          <cell r="B441">
            <v>67.576000000000008</v>
          </cell>
          <cell r="C441">
            <v>0.7</v>
          </cell>
          <cell r="D441">
            <v>31.35</v>
          </cell>
          <cell r="E441">
            <v>0.72407265181839708</v>
          </cell>
        </row>
        <row r="442">
          <cell r="B442">
            <v>73.808000000000007</v>
          </cell>
          <cell r="C442">
            <v>0.77</v>
          </cell>
          <cell r="D442">
            <v>31.35</v>
          </cell>
          <cell r="E442">
            <v>0.72651656044985879</v>
          </cell>
        </row>
        <row r="443">
          <cell r="B443">
            <v>73.320000000000007</v>
          </cell>
          <cell r="C443">
            <v>0.55000000000000004</v>
          </cell>
          <cell r="D443">
            <v>31.35</v>
          </cell>
          <cell r="E443">
            <v>0.72633169301082712</v>
          </cell>
        </row>
        <row r="444">
          <cell r="B444">
            <v>71.751999999999995</v>
          </cell>
          <cell r="C444">
            <v>0.68</v>
          </cell>
          <cell r="D444">
            <v>31.35</v>
          </cell>
          <cell r="E444">
            <v>0.72573046426923205</v>
          </cell>
        </row>
        <row r="445">
          <cell r="B445">
            <v>73.352000000000004</v>
          </cell>
          <cell r="C445">
            <v>0.69</v>
          </cell>
          <cell r="D445">
            <v>31.35</v>
          </cell>
          <cell r="E445">
            <v>0.70813450641807585</v>
          </cell>
        </row>
        <row r="446">
          <cell r="B446">
            <v>68.152000000000001</v>
          </cell>
          <cell r="C446">
            <v>0.71</v>
          </cell>
          <cell r="D446">
            <v>31.35</v>
          </cell>
          <cell r="E446">
            <v>0.7061999037633564</v>
          </cell>
        </row>
        <row r="447">
          <cell r="B447">
            <v>72.832000000000008</v>
          </cell>
          <cell r="C447">
            <v>0.69</v>
          </cell>
          <cell r="D447">
            <v>31.35</v>
          </cell>
          <cell r="E447">
            <v>0.70794622920865924</v>
          </cell>
        </row>
        <row r="448">
          <cell r="B448">
            <v>68.048000000000002</v>
          </cell>
          <cell r="C448">
            <v>0.85</v>
          </cell>
          <cell r="D448">
            <v>31.35</v>
          </cell>
          <cell r="E448">
            <v>0.70615999076392788</v>
          </cell>
        </row>
        <row r="449">
          <cell r="B449">
            <v>73.00800000000001</v>
          </cell>
          <cell r="C449">
            <v>0.54</v>
          </cell>
          <cell r="D449">
            <v>31.35</v>
          </cell>
          <cell r="E449">
            <v>0.70801007783969794</v>
          </cell>
        </row>
        <row r="450">
          <cell r="B450">
            <v>66.032000000000011</v>
          </cell>
          <cell r="C450">
            <v>0.71627819548872185</v>
          </cell>
          <cell r="D450">
            <v>31.35</v>
          </cell>
          <cell r="E450">
            <v>0.70537625007540738</v>
          </cell>
        </row>
        <row r="451">
          <cell r="B451">
            <v>70.64</v>
          </cell>
          <cell r="C451">
            <v>1.0644251626898047</v>
          </cell>
          <cell r="D451">
            <v>21.35</v>
          </cell>
          <cell r="E451">
            <v>0.70425097103610812</v>
          </cell>
        </row>
        <row r="452">
          <cell r="B452">
            <v>29.12</v>
          </cell>
          <cell r="C452">
            <v>1.0880000000000001</v>
          </cell>
          <cell r="D452">
            <v>21.35</v>
          </cell>
          <cell r="E452">
            <v>0.68101233045301746</v>
          </cell>
        </row>
        <row r="453">
          <cell r="B453">
            <v>69.12</v>
          </cell>
          <cell r="C453">
            <v>1.3120717781402935</v>
          </cell>
          <cell r="D453">
            <v>14.233333333333333</v>
          </cell>
          <cell r="E453">
            <v>0.70021875151186286</v>
          </cell>
        </row>
        <row r="454">
          <cell r="B454">
            <v>24.560000000000002</v>
          </cell>
          <cell r="C454">
            <v>1.1002053388090347</v>
          </cell>
          <cell r="D454">
            <v>14.233333333333333</v>
          </cell>
          <cell r="E454">
            <v>0.67099319582027928</v>
          </cell>
        </row>
        <row r="455">
          <cell r="B455">
            <v>66.400000000000006</v>
          </cell>
          <cell r="C455">
            <v>1.2095730918499352</v>
          </cell>
          <cell r="D455">
            <v>14.233333333333333</v>
          </cell>
          <cell r="E455">
            <v>0.67989437765125882</v>
          </cell>
        </row>
        <row r="456">
          <cell r="B456">
            <v>26.24</v>
          </cell>
          <cell r="C456">
            <v>1.0316865417376491</v>
          </cell>
          <cell r="D456">
            <v>14.233333333333333</v>
          </cell>
          <cell r="E456">
            <v>0.65551792145156773</v>
          </cell>
        </row>
        <row r="457">
          <cell r="B457">
            <v>73.12</v>
          </cell>
          <cell r="C457">
            <v>1.1467857142857143</v>
          </cell>
          <cell r="D457">
            <v>21.35</v>
          </cell>
          <cell r="E457">
            <v>0.70524701179088289</v>
          </cell>
        </row>
        <row r="458">
          <cell r="B458">
            <v>28</v>
          </cell>
          <cell r="C458">
            <v>1.0041152263374487</v>
          </cell>
          <cell r="D458">
            <v>21.35</v>
          </cell>
          <cell r="E458">
            <v>0.68009843499099198</v>
          </cell>
        </row>
        <row r="459">
          <cell r="B459">
            <v>74.160000000000011</v>
          </cell>
          <cell r="C459">
            <v>1.0326576576576576</v>
          </cell>
          <cell r="D459">
            <v>14.233333333333333</v>
          </cell>
          <cell r="E459">
            <v>0.68315990955184258</v>
          </cell>
        </row>
        <row r="460">
          <cell r="B460">
            <v>25.12</v>
          </cell>
          <cell r="C460">
            <v>1.0470588235294118</v>
          </cell>
          <cell r="D460">
            <v>14.233333333333333</v>
          </cell>
          <cell r="E460">
            <v>0.67155233149597282</v>
          </cell>
        </row>
        <row r="461">
          <cell r="B461">
            <v>67.2</v>
          </cell>
          <cell r="C461">
            <v>1.1480434782608697</v>
          </cell>
          <cell r="D461">
            <v>14.233333333333333</v>
          </cell>
          <cell r="E461">
            <v>0.68024478105576669</v>
          </cell>
        </row>
        <row r="462">
          <cell r="B462">
            <v>20.880000000000003</v>
          </cell>
          <cell r="C462">
            <v>0.94951923076923073</v>
          </cell>
          <cell r="D462">
            <v>14.233333333333333</v>
          </cell>
          <cell r="E462">
            <v>0.650440650739458</v>
          </cell>
        </row>
        <row r="463">
          <cell r="B463">
            <v>75.12</v>
          </cell>
          <cell r="C463">
            <v>1.0929313929313931</v>
          </cell>
          <cell r="D463">
            <v>21.35</v>
          </cell>
          <cell r="E463">
            <v>0.7060302390827442</v>
          </cell>
        </row>
        <row r="464">
          <cell r="B464">
            <v>29.680000000000003</v>
          </cell>
          <cell r="C464">
            <v>1.0734741784037558</v>
          </cell>
          <cell r="D464">
            <v>21.35</v>
          </cell>
          <cell r="E464">
            <v>0.68145995621289457</v>
          </cell>
        </row>
        <row r="465">
          <cell r="B465">
            <v>72.320000000000007</v>
          </cell>
          <cell r="C465">
            <v>1.1785318559556786</v>
          </cell>
          <cell r="D465">
            <v>14.233333333333333</v>
          </cell>
          <cell r="E465">
            <v>0.70164438749949265</v>
          </cell>
        </row>
        <row r="466">
          <cell r="B466">
            <v>24.8</v>
          </cell>
          <cell r="C466">
            <v>1.1810379241516966</v>
          </cell>
          <cell r="D466">
            <v>14.233333333333333</v>
          </cell>
          <cell r="E466">
            <v>0.67123390281751039</v>
          </cell>
        </row>
        <row r="467">
          <cell r="B467">
            <v>69.2</v>
          </cell>
          <cell r="C467">
            <v>1.1727598566308244</v>
          </cell>
          <cell r="D467">
            <v>14.233333333333333</v>
          </cell>
          <cell r="E467">
            <v>0.68110640392137489</v>
          </cell>
        </row>
        <row r="468">
          <cell r="B468">
            <v>26.24</v>
          </cell>
          <cell r="C468">
            <v>1.0923205342237061</v>
          </cell>
          <cell r="D468">
            <v>14.233333333333333</v>
          </cell>
          <cell r="E468">
            <v>0.65551792145156773</v>
          </cell>
        </row>
        <row r="469">
          <cell r="B469">
            <v>69.679999999999993</v>
          </cell>
          <cell r="C469">
            <v>0.92091346153846154</v>
          </cell>
          <cell r="D469">
            <v>21.35</v>
          </cell>
          <cell r="E469">
            <v>0.70385770172434114</v>
          </cell>
        </row>
        <row r="470">
          <cell r="B470">
            <v>26.72</v>
          </cell>
          <cell r="C470">
            <v>0.85898305084745763</v>
          </cell>
          <cell r="D470">
            <v>21.35</v>
          </cell>
          <cell r="E470">
            <v>0.6790219187986245</v>
          </cell>
        </row>
        <row r="471">
          <cell r="B471">
            <v>72.64</v>
          </cell>
          <cell r="C471">
            <v>0.97352941176470587</v>
          </cell>
          <cell r="D471">
            <v>14.233333333333333</v>
          </cell>
          <cell r="E471">
            <v>0.70178403676705303</v>
          </cell>
        </row>
        <row r="472">
          <cell r="B472">
            <v>26.480000000000004</v>
          </cell>
          <cell r="C472">
            <v>0.76461916461916457</v>
          </cell>
          <cell r="D472">
            <v>14.233333333333333</v>
          </cell>
          <cell r="E472">
            <v>0.67287476430482551</v>
          </cell>
        </row>
        <row r="473">
          <cell r="B473">
            <v>68.720000000000013</v>
          </cell>
          <cell r="C473">
            <v>1.0720977596741343</v>
          </cell>
          <cell r="D473">
            <v>14.233333333333333</v>
          </cell>
          <cell r="E473">
            <v>0.68090145306782268</v>
          </cell>
        </row>
        <row r="474">
          <cell r="B474">
            <v>23.36</v>
          </cell>
          <cell r="C474">
            <v>0.98539042821158684</v>
          </cell>
          <cell r="D474">
            <v>14.233333333333333</v>
          </cell>
          <cell r="E474">
            <v>0.65288598835350586</v>
          </cell>
        </row>
        <row r="475">
          <cell r="B475">
            <v>74.160000000000011</v>
          </cell>
          <cell r="C475">
            <v>1.1964285714285714</v>
          </cell>
          <cell r="D475">
            <v>21.35</v>
          </cell>
          <cell r="E475">
            <v>0.70565646152899386</v>
          </cell>
        </row>
        <row r="476">
          <cell r="B476">
            <v>27.28</v>
          </cell>
          <cell r="C476">
            <v>1.136501079913607</v>
          </cell>
          <cell r="D476">
            <v>21.35</v>
          </cell>
          <cell r="E476">
            <v>0.67949724224388763</v>
          </cell>
        </row>
        <row r="477">
          <cell r="B477">
            <v>74.88</v>
          </cell>
          <cell r="C477">
            <v>1.1705445544554456</v>
          </cell>
          <cell r="D477">
            <v>14.233333333333333</v>
          </cell>
          <cell r="E477">
            <v>0.70274740836411898</v>
          </cell>
        </row>
        <row r="478">
          <cell r="B478">
            <v>25.36</v>
          </cell>
          <cell r="C478">
            <v>1.1356854838709676</v>
          </cell>
          <cell r="D478">
            <v>14.233333333333333</v>
          </cell>
          <cell r="E478">
            <v>0.67178929676190191</v>
          </cell>
        </row>
        <row r="479">
          <cell r="B479">
            <v>74.720000000000013</v>
          </cell>
          <cell r="C479">
            <v>1.1180257510729614</v>
          </cell>
          <cell r="D479">
            <v>14.233333333333333</v>
          </cell>
          <cell r="E479">
            <v>0.68338472733245259</v>
          </cell>
        </row>
        <row r="480">
          <cell r="B480">
            <v>24.480000000000004</v>
          </cell>
          <cell r="C480">
            <v>1.1200622083981338</v>
          </cell>
          <cell r="D480">
            <v>14.233333333333333</v>
          </cell>
          <cell r="E480">
            <v>0.65393416731878351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Data"/>
      <sheetName val="Graphs"/>
    </sheetNames>
    <sheetDataSet>
      <sheetData sheetId="0"/>
      <sheetData sheetId="1"/>
      <sheetData sheetId="2">
        <row r="8">
          <cell r="B8">
            <v>7.2958500669344044</v>
          </cell>
          <cell r="D8">
            <v>1.0600739371534196</v>
          </cell>
          <cell r="H8">
            <v>75.28</v>
          </cell>
        </row>
        <row r="9">
          <cell r="B9">
            <v>7.4135638297872335</v>
          </cell>
          <cell r="D9">
            <v>1.0569159497021841</v>
          </cell>
          <cell r="H9">
            <v>75.28</v>
          </cell>
        </row>
        <row r="10">
          <cell r="B10">
            <v>14.706275033377835</v>
          </cell>
          <cell r="D10">
            <v>1.1752767527675276</v>
          </cell>
          <cell r="H10">
            <v>75.28</v>
          </cell>
        </row>
        <row r="11">
          <cell r="B11">
            <v>20.910316925151719</v>
          </cell>
          <cell r="D11">
            <v>1.3290960451977401</v>
          </cell>
          <cell r="H11">
            <v>75.28</v>
          </cell>
        </row>
        <row r="12">
          <cell r="B12">
            <v>7.2649572649572649</v>
          </cell>
          <cell r="D12">
            <v>1.0335766423357664</v>
          </cell>
          <cell r="H12">
            <v>75.28</v>
          </cell>
        </row>
        <row r="13">
          <cell r="B13">
            <v>7.3041168658698545</v>
          </cell>
          <cell r="D13">
            <v>1.0788876276958002</v>
          </cell>
          <cell r="H13">
            <v>75.28</v>
          </cell>
        </row>
        <row r="14">
          <cell r="B14">
            <v>14.582228116710874</v>
          </cell>
          <cell r="D14">
            <v>1.0742574257425743</v>
          </cell>
          <cell r="H14">
            <v>75.28</v>
          </cell>
        </row>
        <row r="15">
          <cell r="B15">
            <v>20.611702127659573</v>
          </cell>
          <cell r="D15">
            <v>1.1085427135678392</v>
          </cell>
          <cell r="H15">
            <v>75.28</v>
          </cell>
        </row>
        <row r="16">
          <cell r="B16">
            <v>7.280766396462786</v>
          </cell>
          <cell r="D16">
            <v>1.1097560975609757</v>
          </cell>
          <cell r="H16">
            <v>75.28</v>
          </cell>
        </row>
        <row r="17">
          <cell r="B17">
            <v>7.3750932140193886</v>
          </cell>
          <cell r="D17">
            <v>1.0492187500000001</v>
          </cell>
          <cell r="H17">
            <v>75.28</v>
          </cell>
        </row>
        <row r="18">
          <cell r="B18">
            <v>7.3293768545994062</v>
          </cell>
          <cell r="D18">
            <v>0.96144859813084116</v>
          </cell>
          <cell r="H18">
            <v>75.28</v>
          </cell>
        </row>
        <row r="19">
          <cell r="B19">
            <v>14.530791788856304</v>
          </cell>
          <cell r="D19">
            <v>1.1183098591549296</v>
          </cell>
          <cell r="H19">
            <v>75.28</v>
          </cell>
        </row>
        <row r="20">
          <cell r="B20">
            <v>7.2157434402332363</v>
          </cell>
          <cell r="D20">
            <v>1.0388692579505301</v>
          </cell>
          <cell r="H20">
            <v>75.28</v>
          </cell>
        </row>
        <row r="21">
          <cell r="B21">
            <v>14.431486880466473</v>
          </cell>
          <cell r="D21">
            <v>1.0915111378687539</v>
          </cell>
          <cell r="H21">
            <v>75.28</v>
          </cell>
        </row>
        <row r="22">
          <cell r="B22">
            <v>7.3520000000000003</v>
          </cell>
          <cell r="D22">
            <v>0.82027896995708149</v>
          </cell>
          <cell r="H22">
            <v>75.28</v>
          </cell>
        </row>
        <row r="23">
          <cell r="B23">
            <v>14.63629096722622</v>
          </cell>
          <cell r="D23">
            <v>1.1825821237585943</v>
          </cell>
          <cell r="H23">
            <v>75.28</v>
          </cell>
        </row>
        <row r="24">
          <cell r="B24">
            <v>5.95</v>
          </cell>
          <cell r="D24">
            <v>1.0589651022864019</v>
          </cell>
          <cell r="H24">
            <v>46.64</v>
          </cell>
        </row>
        <row r="25">
          <cell r="B25">
            <v>5.95</v>
          </cell>
          <cell r="D25">
            <v>0.96581196581196582</v>
          </cell>
          <cell r="H25">
            <v>46.64</v>
          </cell>
        </row>
        <row r="26">
          <cell r="B26">
            <v>11.7</v>
          </cell>
          <cell r="D26">
            <v>1.1814946619217082</v>
          </cell>
          <cell r="H26">
            <v>46.64</v>
          </cell>
        </row>
        <row r="27">
          <cell r="B27">
            <v>11.7</v>
          </cell>
          <cell r="D27">
            <v>1.1361702127659574</v>
          </cell>
          <cell r="H27">
            <v>46.64</v>
          </cell>
        </row>
        <row r="28">
          <cell r="B28">
            <v>15</v>
          </cell>
          <cell r="D28">
            <v>0.99289520426287747</v>
          </cell>
          <cell r="H28">
            <v>97.28</v>
          </cell>
        </row>
        <row r="29">
          <cell r="B29">
            <v>15</v>
          </cell>
          <cell r="D29">
            <v>1.1722912966252221</v>
          </cell>
          <cell r="H29">
            <v>97.28</v>
          </cell>
        </row>
        <row r="30">
          <cell r="B30">
            <v>15</v>
          </cell>
          <cell r="D30">
            <v>1.050531914893617</v>
          </cell>
          <cell r="H30">
            <v>97.28</v>
          </cell>
        </row>
        <row r="31">
          <cell r="B31">
            <v>15</v>
          </cell>
          <cell r="D31">
            <v>1.0372340425531914</v>
          </cell>
          <cell r="H31">
            <v>97.28</v>
          </cell>
        </row>
        <row r="32">
          <cell r="B32">
            <v>7</v>
          </cell>
          <cell r="D32">
            <v>0.87822014051522246</v>
          </cell>
          <cell r="H32">
            <v>31.200000000000003</v>
          </cell>
        </row>
        <row r="33">
          <cell r="B33">
            <v>8</v>
          </cell>
          <cell r="D33">
            <v>1.0116731517509727</v>
          </cell>
          <cell r="H33">
            <v>52.800000000000004</v>
          </cell>
        </row>
        <row r="34">
          <cell r="B34">
            <v>9</v>
          </cell>
          <cell r="D34">
            <v>0.94847775175644033</v>
          </cell>
          <cell r="H34">
            <v>41.6</v>
          </cell>
        </row>
        <row r="35">
          <cell r="B35">
            <v>4.666666666666667</v>
          </cell>
          <cell r="D35">
            <v>1.1589403973509933</v>
          </cell>
          <cell r="H35">
            <v>41.6</v>
          </cell>
        </row>
        <row r="36">
          <cell r="B36">
            <v>5.333333333333333</v>
          </cell>
          <cell r="D36">
            <v>1.1986301369863013</v>
          </cell>
          <cell r="H36">
            <v>31.200000000000003</v>
          </cell>
        </row>
        <row r="37">
          <cell r="B37">
            <v>6</v>
          </cell>
          <cell r="D37">
            <v>0.87657784011220197</v>
          </cell>
          <cell r="H37">
            <v>52.800000000000004</v>
          </cell>
        </row>
        <row r="38">
          <cell r="B38">
            <v>4</v>
          </cell>
          <cell r="D38">
            <v>1.0167992926613616</v>
          </cell>
          <cell r="H38">
            <v>52.800000000000004</v>
          </cell>
        </row>
        <row r="39">
          <cell r="B39">
            <v>4.5</v>
          </cell>
          <cell r="D39">
            <v>0.94914040114613185</v>
          </cell>
          <cell r="H39">
            <v>41.6</v>
          </cell>
        </row>
        <row r="40">
          <cell r="B40">
            <v>5</v>
          </cell>
          <cell r="D40">
            <v>1.0681520314547837</v>
          </cell>
          <cell r="H40">
            <v>31.200000000000003</v>
          </cell>
        </row>
        <row r="41">
          <cell r="B41">
            <v>7.8666666666666663</v>
          </cell>
          <cell r="D41">
            <v>1.0697271546123863</v>
          </cell>
          <cell r="H41">
            <v>34.56</v>
          </cell>
        </row>
        <row r="42">
          <cell r="B42">
            <v>9.8333333333333339</v>
          </cell>
          <cell r="D42">
            <v>1.1960431654676258</v>
          </cell>
          <cell r="H42">
            <v>34.56</v>
          </cell>
        </row>
        <row r="43">
          <cell r="B43">
            <v>11.8</v>
          </cell>
          <cell r="D43">
            <v>1.1795454545454545</v>
          </cell>
          <cell r="H43">
            <v>34.56</v>
          </cell>
        </row>
        <row r="44">
          <cell r="B44">
            <v>7.8666666666666663</v>
          </cell>
          <cell r="D44">
            <v>1.0289794204115918</v>
          </cell>
          <cell r="H44">
            <v>44.24</v>
          </cell>
        </row>
        <row r="45">
          <cell r="B45">
            <v>9.8333333333333339</v>
          </cell>
          <cell r="D45">
            <v>1.0679611650485437</v>
          </cell>
          <cell r="H45">
            <v>44.24</v>
          </cell>
        </row>
        <row r="46">
          <cell r="B46">
            <v>11.8</v>
          </cell>
          <cell r="D46">
            <v>1.1179727427597956</v>
          </cell>
          <cell r="H46">
            <v>44.24</v>
          </cell>
        </row>
        <row r="47">
          <cell r="B47">
            <v>7.8666666666666663</v>
          </cell>
          <cell r="D47">
            <v>1.1152375750955761</v>
          </cell>
          <cell r="H47">
            <v>34.56</v>
          </cell>
        </row>
        <row r="48">
          <cell r="B48">
            <v>9.8333333333333339</v>
          </cell>
          <cell r="D48">
            <v>1.1678435632808257</v>
          </cell>
          <cell r="H48">
            <v>34.56</v>
          </cell>
        </row>
        <row r="49">
          <cell r="B49">
            <v>11.8</v>
          </cell>
          <cell r="D49">
            <v>1.2194854953475642</v>
          </cell>
          <cell r="H49">
            <v>34.56</v>
          </cell>
        </row>
        <row r="50">
          <cell r="B50">
            <v>7.8666666666666663</v>
          </cell>
          <cell r="D50">
            <v>1.0603674540682415</v>
          </cell>
          <cell r="H50">
            <v>44.24</v>
          </cell>
        </row>
        <row r="51">
          <cell r="B51">
            <v>9.8333333333333339</v>
          </cell>
          <cell r="D51">
            <v>1.1534334763948497</v>
          </cell>
          <cell r="H51">
            <v>44.24</v>
          </cell>
        </row>
        <row r="52">
          <cell r="B52">
            <v>11.8</v>
          </cell>
          <cell r="D52">
            <v>1.1140583554376657</v>
          </cell>
          <cell r="H52">
            <v>44.24</v>
          </cell>
        </row>
        <row r="53">
          <cell r="B53">
            <v>31.35</v>
          </cell>
          <cell r="D53">
            <v>1.44</v>
          </cell>
          <cell r="H53">
            <v>74.376000000000005</v>
          </cell>
        </row>
        <row r="54">
          <cell r="B54">
            <v>31.35</v>
          </cell>
          <cell r="D54">
            <v>1.6821276595744681</v>
          </cell>
          <cell r="H54">
            <v>73.712000000000003</v>
          </cell>
        </row>
        <row r="55">
          <cell r="B55">
            <v>31.35</v>
          </cell>
          <cell r="D55">
            <v>0.86466153846153837</v>
          </cell>
          <cell r="H55">
            <v>67.2</v>
          </cell>
        </row>
        <row r="56">
          <cell r="B56">
            <v>31.35</v>
          </cell>
          <cell r="D56">
            <v>0.92478540772532192</v>
          </cell>
          <cell r="H56">
            <v>73.272000000000006</v>
          </cell>
        </row>
        <row r="57">
          <cell r="B57">
            <v>31.35</v>
          </cell>
          <cell r="D57">
            <v>0.87112232030264813</v>
          </cell>
          <cell r="H57">
            <v>63.776000000000003</v>
          </cell>
        </row>
        <row r="58">
          <cell r="B58">
            <v>31.35</v>
          </cell>
          <cell r="D58">
            <v>0.82528028933092223</v>
          </cell>
          <cell r="H58">
            <v>69.912000000000006</v>
          </cell>
        </row>
        <row r="59">
          <cell r="B59">
            <v>21.35</v>
          </cell>
          <cell r="D59">
            <v>1.4064655172413794</v>
          </cell>
          <cell r="H59">
            <v>71.600000000000009</v>
          </cell>
        </row>
        <row r="60">
          <cell r="B60">
            <v>21.35</v>
          </cell>
          <cell r="D60">
            <v>1.2171794871794872</v>
          </cell>
          <cell r="H60">
            <v>28.64</v>
          </cell>
        </row>
        <row r="61">
          <cell r="B61">
            <v>21.35</v>
          </cell>
          <cell r="D61">
            <v>1.5310743801652891</v>
          </cell>
          <cell r="H61">
            <v>72.48</v>
          </cell>
        </row>
        <row r="62">
          <cell r="B62">
            <v>21.35</v>
          </cell>
          <cell r="D62">
            <v>1.2339920948616601</v>
          </cell>
          <cell r="H62">
            <v>23.6</v>
          </cell>
        </row>
        <row r="63">
          <cell r="B63">
            <v>21.35</v>
          </cell>
          <cell r="D63">
            <v>1.4044795783926218</v>
          </cell>
          <cell r="H63">
            <v>71.679999999999993</v>
          </cell>
        </row>
        <row r="64">
          <cell r="B64">
            <v>21.35</v>
          </cell>
          <cell r="D64">
            <v>1.269163763066202</v>
          </cell>
          <cell r="H64">
            <v>29.04</v>
          </cell>
        </row>
        <row r="65">
          <cell r="B65">
            <v>21.35</v>
          </cell>
          <cell r="D65">
            <v>1.2001582278481013</v>
          </cell>
          <cell r="H65">
            <v>74.424000000000007</v>
          </cell>
        </row>
        <row r="66">
          <cell r="B66">
            <v>21.35</v>
          </cell>
          <cell r="D66">
            <v>1.1468571428571428</v>
          </cell>
          <cell r="H66">
            <v>73.152000000000001</v>
          </cell>
        </row>
        <row r="67">
          <cell r="B67">
            <v>21.35</v>
          </cell>
          <cell r="D67">
            <v>1.1298951048951049</v>
          </cell>
          <cell r="H67">
            <v>74.415999999999997</v>
          </cell>
        </row>
        <row r="68">
          <cell r="B68">
            <v>31.35</v>
          </cell>
          <cell r="D68">
            <v>1.2698989898989899</v>
          </cell>
          <cell r="H68">
            <v>78.13600000000001</v>
          </cell>
        </row>
        <row r="69">
          <cell r="B69">
            <v>31.35</v>
          </cell>
          <cell r="D69">
            <v>1.2325762711864408</v>
          </cell>
          <cell r="H69">
            <v>69.56</v>
          </cell>
        </row>
        <row r="70">
          <cell r="B70">
            <v>31.35</v>
          </cell>
          <cell r="D70">
            <v>1.3527304964539009</v>
          </cell>
          <cell r="H70">
            <v>59.536000000000001</v>
          </cell>
        </row>
        <row r="71">
          <cell r="B71">
            <v>31.35</v>
          </cell>
          <cell r="D71">
            <v>1.1399999999999999</v>
          </cell>
          <cell r="H71">
            <v>77.13600000000001</v>
          </cell>
        </row>
        <row r="72">
          <cell r="B72">
            <v>31.35</v>
          </cell>
          <cell r="D72">
            <v>0.97</v>
          </cell>
          <cell r="H72">
            <v>72.344000000000008</v>
          </cell>
        </row>
        <row r="73">
          <cell r="B73">
            <v>31.35</v>
          </cell>
          <cell r="D73">
            <v>1.32</v>
          </cell>
          <cell r="H73">
            <v>69.84</v>
          </cell>
        </row>
        <row r="74">
          <cell r="B74">
            <v>41.35</v>
          </cell>
          <cell r="D74">
            <v>1.5134156378600823</v>
          </cell>
          <cell r="H74">
            <v>70.624000000000009</v>
          </cell>
        </row>
        <row r="75">
          <cell r="B75">
            <v>41.35</v>
          </cell>
          <cell r="D75">
            <v>1.2746500000000001</v>
          </cell>
          <cell r="H75">
            <v>77.512</v>
          </cell>
        </row>
        <row r="76">
          <cell r="B76">
            <v>41.35</v>
          </cell>
          <cell r="D76">
            <v>1.2240555555555557</v>
          </cell>
          <cell r="H76">
            <v>75.992000000000004</v>
          </cell>
        </row>
        <row r="77">
          <cell r="B77">
            <v>41.35</v>
          </cell>
          <cell r="D77">
            <v>1.1378395061728397</v>
          </cell>
          <cell r="H77">
            <v>73.847999999999999</v>
          </cell>
        </row>
        <row r="78">
          <cell r="B78">
            <v>21.35</v>
          </cell>
          <cell r="D78">
            <v>0.811095652173913</v>
          </cell>
          <cell r="H78">
            <v>61.903999999999996</v>
          </cell>
        </row>
        <row r="79">
          <cell r="B79">
            <v>31.35</v>
          </cell>
          <cell r="D79">
            <v>0.80048723897911833</v>
          </cell>
          <cell r="H79">
            <v>73.112000000000009</v>
          </cell>
        </row>
        <row r="80">
          <cell r="B80">
            <v>31.35</v>
          </cell>
          <cell r="D80">
            <v>0.65724770642201835</v>
          </cell>
          <cell r="H80">
            <v>71.36</v>
          </cell>
        </row>
        <row r="81">
          <cell r="B81">
            <v>31.35</v>
          </cell>
          <cell r="D81">
            <v>0.69611782477341388</v>
          </cell>
          <cell r="H81">
            <v>67.576000000000008</v>
          </cell>
        </row>
        <row r="82">
          <cell r="B82">
            <v>31.35</v>
          </cell>
          <cell r="D82">
            <v>0.77474576271186446</v>
          </cell>
          <cell r="H82">
            <v>73.808000000000007</v>
          </cell>
        </row>
        <row r="83">
          <cell r="B83">
            <v>31.35</v>
          </cell>
          <cell r="D83">
            <v>0.55371868978805394</v>
          </cell>
          <cell r="H83">
            <v>73.320000000000007</v>
          </cell>
        </row>
        <row r="84">
          <cell r="B84">
            <v>31.35</v>
          </cell>
          <cell r="D84">
            <v>0.68193832599118953</v>
          </cell>
          <cell r="H84">
            <v>71.751999999999995</v>
          </cell>
        </row>
        <row r="85">
          <cell r="B85">
            <v>31.35</v>
          </cell>
          <cell r="D85">
            <v>0.68780536246276069</v>
          </cell>
          <cell r="H85">
            <v>73.352000000000004</v>
          </cell>
        </row>
        <row r="86">
          <cell r="B86">
            <v>31.35</v>
          </cell>
          <cell r="D86">
            <v>0.70957810718358039</v>
          </cell>
          <cell r="H86">
            <v>68.152000000000001</v>
          </cell>
        </row>
        <row r="87">
          <cell r="B87">
            <v>31.35</v>
          </cell>
          <cell r="D87">
            <v>0.69074698795180733</v>
          </cell>
          <cell r="H87">
            <v>72.832000000000008</v>
          </cell>
        </row>
        <row r="88">
          <cell r="B88">
            <v>31.35</v>
          </cell>
          <cell r="D88">
            <v>0.85428348909657326</v>
          </cell>
          <cell r="H88">
            <v>68.048000000000002</v>
          </cell>
        </row>
        <row r="89">
          <cell r="B89">
            <v>31.35</v>
          </cell>
          <cell r="D89">
            <v>0.54477611940298509</v>
          </cell>
          <cell r="H89">
            <v>73.00800000000001</v>
          </cell>
        </row>
        <row r="90">
          <cell r="B90">
            <v>31.35</v>
          </cell>
          <cell r="D90">
            <v>0.71627819548872185</v>
          </cell>
          <cell r="H90">
            <v>66.032000000000011</v>
          </cell>
        </row>
        <row r="91">
          <cell r="B91">
            <v>21.35</v>
          </cell>
          <cell r="D91">
            <v>1.0644251626898047</v>
          </cell>
          <cell r="H91">
            <v>70.64</v>
          </cell>
        </row>
        <row r="92">
          <cell r="B92">
            <v>21.35</v>
          </cell>
          <cell r="D92">
            <v>1.0880000000000001</v>
          </cell>
          <cell r="H92">
            <v>29.12</v>
          </cell>
        </row>
        <row r="93">
          <cell r="B93">
            <v>14.233333333333333</v>
          </cell>
          <cell r="D93">
            <v>1.3120717781402935</v>
          </cell>
          <cell r="H93">
            <v>69.12</v>
          </cell>
        </row>
        <row r="94">
          <cell r="B94">
            <v>14.233333333333333</v>
          </cell>
          <cell r="D94">
            <v>1.1002053388090347</v>
          </cell>
          <cell r="H94">
            <v>24.560000000000002</v>
          </cell>
        </row>
        <row r="95">
          <cell r="B95">
            <v>14.233333333333333</v>
          </cell>
          <cell r="D95">
            <v>1.2095730918499352</v>
          </cell>
          <cell r="H95">
            <v>66.400000000000006</v>
          </cell>
        </row>
        <row r="96">
          <cell r="B96">
            <v>14.233333333333333</v>
          </cell>
          <cell r="D96">
            <v>1.0316865417376491</v>
          </cell>
          <cell r="H96">
            <v>26.24</v>
          </cell>
        </row>
        <row r="97">
          <cell r="B97">
            <v>21.35</v>
          </cell>
          <cell r="D97">
            <v>1.1467857142857143</v>
          </cell>
          <cell r="H97">
            <v>73.12</v>
          </cell>
        </row>
        <row r="98">
          <cell r="B98">
            <v>21.35</v>
          </cell>
          <cell r="D98">
            <v>1.0041152263374487</v>
          </cell>
          <cell r="H98">
            <v>28</v>
          </cell>
        </row>
        <row r="99">
          <cell r="B99">
            <v>14.233333333333333</v>
          </cell>
          <cell r="D99">
            <v>1.0326576576576576</v>
          </cell>
          <cell r="H99">
            <v>74.160000000000011</v>
          </cell>
        </row>
        <row r="100">
          <cell r="B100">
            <v>14.233333333333333</v>
          </cell>
          <cell r="D100">
            <v>1.0470588235294118</v>
          </cell>
          <cell r="H100">
            <v>25.12</v>
          </cell>
        </row>
        <row r="101">
          <cell r="B101">
            <v>14.233333333333333</v>
          </cell>
          <cell r="D101">
            <v>1.1480434782608697</v>
          </cell>
          <cell r="H101">
            <v>67.2</v>
          </cell>
        </row>
        <row r="102">
          <cell r="B102">
            <v>14.233333333333333</v>
          </cell>
          <cell r="D102">
            <v>0.94951923076923073</v>
          </cell>
          <cell r="H102">
            <v>20.880000000000003</v>
          </cell>
        </row>
        <row r="103">
          <cell r="B103">
            <v>21.35</v>
          </cell>
          <cell r="D103">
            <v>1.0929313929313931</v>
          </cell>
          <cell r="H103">
            <v>75.12</v>
          </cell>
        </row>
        <row r="104">
          <cell r="B104">
            <v>21.35</v>
          </cell>
          <cell r="D104">
            <v>1.0734741784037558</v>
          </cell>
          <cell r="H104">
            <v>29.680000000000003</v>
          </cell>
        </row>
        <row r="105">
          <cell r="B105">
            <v>14.233333333333333</v>
          </cell>
          <cell r="D105">
            <v>1.1785318559556786</v>
          </cell>
          <cell r="H105">
            <v>72.320000000000007</v>
          </cell>
        </row>
        <row r="106">
          <cell r="B106">
            <v>14.233333333333333</v>
          </cell>
          <cell r="D106">
            <v>1.1810379241516966</v>
          </cell>
          <cell r="H106">
            <v>24.8</v>
          </cell>
        </row>
        <row r="107">
          <cell r="B107">
            <v>14.233333333333333</v>
          </cell>
          <cell r="D107">
            <v>1.1727598566308244</v>
          </cell>
          <cell r="H107">
            <v>69.2</v>
          </cell>
        </row>
        <row r="108">
          <cell r="B108">
            <v>14.233333333333333</v>
          </cell>
          <cell r="D108">
            <v>1.0923205342237061</v>
          </cell>
          <cell r="H108">
            <v>26.24</v>
          </cell>
        </row>
        <row r="109">
          <cell r="B109">
            <v>21.35</v>
          </cell>
          <cell r="D109">
            <v>0.92091346153846154</v>
          </cell>
          <cell r="H109">
            <v>69.679999999999993</v>
          </cell>
        </row>
        <row r="110">
          <cell r="B110">
            <v>21.35</v>
          </cell>
          <cell r="D110">
            <v>0.85898305084745763</v>
          </cell>
          <cell r="H110">
            <v>26.72</v>
          </cell>
        </row>
        <row r="111">
          <cell r="B111">
            <v>14.233333333333333</v>
          </cell>
          <cell r="D111">
            <v>0.97352941176470587</v>
          </cell>
          <cell r="H111">
            <v>72.64</v>
          </cell>
        </row>
        <row r="112">
          <cell r="B112">
            <v>14.233333333333333</v>
          </cell>
          <cell r="D112">
            <v>0.76461916461916457</v>
          </cell>
          <cell r="H112">
            <v>26.480000000000004</v>
          </cell>
        </row>
        <row r="113">
          <cell r="B113">
            <v>14.233333333333333</v>
          </cell>
          <cell r="D113">
            <v>1.0720977596741343</v>
          </cell>
          <cell r="H113">
            <v>68.720000000000013</v>
          </cell>
        </row>
        <row r="114">
          <cell r="B114">
            <v>14.233333333333333</v>
          </cell>
          <cell r="D114">
            <v>0.98539042821158684</v>
          </cell>
          <cell r="H114">
            <v>23.36</v>
          </cell>
        </row>
        <row r="115">
          <cell r="B115">
            <v>21.35</v>
          </cell>
          <cell r="D115">
            <v>1.1964285714285714</v>
          </cell>
          <cell r="H115">
            <v>74.160000000000011</v>
          </cell>
        </row>
        <row r="116">
          <cell r="B116">
            <v>21.35</v>
          </cell>
          <cell r="D116">
            <v>1.136501079913607</v>
          </cell>
          <cell r="H116">
            <v>27.28</v>
          </cell>
        </row>
        <row r="117">
          <cell r="B117">
            <v>14.233333333333333</v>
          </cell>
          <cell r="D117">
            <v>1.1705445544554456</v>
          </cell>
          <cell r="H117">
            <v>74.88</v>
          </cell>
        </row>
        <row r="118">
          <cell r="B118">
            <v>14.233333333333333</v>
          </cell>
          <cell r="D118">
            <v>1.1356854838709676</v>
          </cell>
          <cell r="H118">
            <v>25.36</v>
          </cell>
        </row>
        <row r="119">
          <cell r="B119">
            <v>14.233333333333333</v>
          </cell>
          <cell r="D119">
            <v>1.1180257510729614</v>
          </cell>
          <cell r="H119">
            <v>74.720000000000013</v>
          </cell>
        </row>
        <row r="120">
          <cell r="B120">
            <v>14.233333333333333</v>
          </cell>
          <cell r="D120">
            <v>1.1200622083981338</v>
          </cell>
          <cell r="H120">
            <v>24.480000000000004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Data"/>
      <sheetName val="Graphs"/>
    </sheetNames>
    <sheetDataSet>
      <sheetData sheetId="0"/>
      <sheetData sheetId="1"/>
      <sheetData sheetId="2">
        <row r="7">
          <cell r="B7">
            <v>1.1080000000000001</v>
          </cell>
          <cell r="C7">
            <v>3.0873726458783577</v>
          </cell>
        </row>
        <row r="8">
          <cell r="B8">
            <v>0.75600000000000001</v>
          </cell>
          <cell r="C8">
            <v>3.6380145278450366</v>
          </cell>
        </row>
        <row r="9">
          <cell r="B9">
            <v>0.59</v>
          </cell>
          <cell r="C9">
            <v>3.64</v>
          </cell>
        </row>
        <row r="10">
          <cell r="B10">
            <v>1.0389999999999999</v>
          </cell>
          <cell r="C10">
            <v>2.6338855289683583</v>
          </cell>
        </row>
        <row r="11">
          <cell r="B11">
            <v>0.998</v>
          </cell>
          <cell r="C11">
            <v>2.6191723415400734</v>
          </cell>
        </row>
        <row r="12">
          <cell r="B12">
            <v>0.86899999999999999</v>
          </cell>
          <cell r="C12">
            <v>2.6186937133863801</v>
          </cell>
        </row>
        <row r="13">
          <cell r="B13">
            <v>1.127</v>
          </cell>
          <cell r="C13">
            <v>2.9680365296803655</v>
          </cell>
        </row>
        <row r="14">
          <cell r="B14">
            <v>1.117</v>
          </cell>
          <cell r="C14">
            <v>2.9680365296803655</v>
          </cell>
        </row>
        <row r="15">
          <cell r="B15">
            <v>1.123</v>
          </cell>
          <cell r="C15">
            <v>2.9680365296803655</v>
          </cell>
        </row>
        <row r="16">
          <cell r="B16">
            <v>1.091</v>
          </cell>
          <cell r="C16">
            <v>3.0909090909090908</v>
          </cell>
        </row>
        <row r="17">
          <cell r="B17">
            <v>1.0940000000000001</v>
          </cell>
          <cell r="C17">
            <v>3.0909090909090908</v>
          </cell>
        </row>
        <row r="18">
          <cell r="B18">
            <v>1.08</v>
          </cell>
          <cell r="C18">
            <v>3.0909090909090908</v>
          </cell>
        </row>
        <row r="19">
          <cell r="B19">
            <v>1.101</v>
          </cell>
          <cell r="C19">
            <v>3</v>
          </cell>
        </row>
        <row r="20">
          <cell r="B20">
            <v>1.0620000000000001</v>
          </cell>
          <cell r="C20">
            <v>3</v>
          </cell>
        </row>
        <row r="21">
          <cell r="B21">
            <v>1.0760000000000001</v>
          </cell>
          <cell r="C21">
            <v>3</v>
          </cell>
        </row>
        <row r="22">
          <cell r="B22">
            <v>1.145</v>
          </cell>
          <cell r="C22">
            <v>3</v>
          </cell>
        </row>
        <row r="23">
          <cell r="B23">
            <v>1.1339999999999999</v>
          </cell>
          <cell r="C23">
            <v>3.5829451809387316</v>
          </cell>
        </row>
        <row r="24">
          <cell r="B24">
            <v>1.08</v>
          </cell>
          <cell r="C24">
            <v>3.5829451809387316</v>
          </cell>
        </row>
        <row r="25">
          <cell r="B25">
            <v>1.181</v>
          </cell>
          <cell r="C25">
            <v>3.5198873636043646</v>
          </cell>
        </row>
        <row r="26">
          <cell r="B26">
            <v>1.0529999999999999</v>
          </cell>
          <cell r="C26">
            <v>2.6246719160104988</v>
          </cell>
        </row>
        <row r="27">
          <cell r="B27">
            <v>1.032</v>
          </cell>
          <cell r="C27">
            <v>2.6246719160104988</v>
          </cell>
        </row>
        <row r="28">
          <cell r="B28">
            <v>0.98599999999999999</v>
          </cell>
          <cell r="C28">
            <v>2.6246719160104988</v>
          </cell>
        </row>
        <row r="29">
          <cell r="B29">
            <v>1.1739999999999999</v>
          </cell>
          <cell r="C29">
            <v>2.6246719160104988</v>
          </cell>
        </row>
        <row r="30">
          <cell r="B30">
            <v>1.167</v>
          </cell>
          <cell r="C30">
            <v>2.6246719160104988</v>
          </cell>
        </row>
        <row r="31">
          <cell r="B31">
            <v>0.98159420631707095</v>
          </cell>
          <cell r="C31">
            <v>20</v>
          </cell>
        </row>
        <row r="32">
          <cell r="B32">
            <v>0.97832775519470694</v>
          </cell>
          <cell r="C32">
            <v>15.051546391752577</v>
          </cell>
        </row>
        <row r="33">
          <cell r="B33">
            <v>1.1367685974112471</v>
          </cell>
          <cell r="C33">
            <v>10.098510882016036</v>
          </cell>
        </row>
        <row r="34">
          <cell r="B34">
            <v>1.0157020767547671</v>
          </cell>
          <cell r="C34">
            <v>4.3207331042382586</v>
          </cell>
        </row>
        <row r="35">
          <cell r="B35">
            <v>1.0208983413261177</v>
          </cell>
          <cell r="C35">
            <v>4.3089244851258579</v>
          </cell>
        </row>
        <row r="36">
          <cell r="B36">
            <v>1.0673695704610073</v>
          </cell>
          <cell r="C36">
            <v>4.2941847206385404</v>
          </cell>
        </row>
        <row r="37">
          <cell r="B37">
            <v>1.5626382364671483</v>
          </cell>
          <cell r="C37">
            <v>45.452631578947368</v>
          </cell>
        </row>
        <row r="38">
          <cell r="B38">
            <v>1.2094241433019504</v>
          </cell>
          <cell r="C38">
            <v>45.354330708661415</v>
          </cell>
        </row>
        <row r="39">
          <cell r="B39">
            <v>1.0993521488665376</v>
          </cell>
          <cell r="C39">
            <v>45.235602094240839</v>
          </cell>
        </row>
        <row r="40">
          <cell r="B40">
            <v>1.0611456047033034</v>
          </cell>
          <cell r="C40">
            <v>29.858267716535433</v>
          </cell>
        </row>
        <row r="41">
          <cell r="B41">
            <v>1.081427861872462</v>
          </cell>
          <cell r="C41">
            <v>29.858267716535433</v>
          </cell>
        </row>
        <row r="42">
          <cell r="B42">
            <v>1.0889931350229345</v>
          </cell>
          <cell r="C42">
            <v>29.780104712041886</v>
          </cell>
        </row>
        <row r="43">
          <cell r="B43">
            <v>0.95417791571832644</v>
          </cell>
          <cell r="C43">
            <v>20.340314136125656</v>
          </cell>
        </row>
        <row r="44">
          <cell r="B44">
            <v>1.0676740029392504</v>
          </cell>
          <cell r="C44">
            <v>20.388451443569554</v>
          </cell>
        </row>
        <row r="45">
          <cell r="B45">
            <v>1.0680921950363158</v>
          </cell>
          <cell r="C45">
            <v>20.401574803149607</v>
          </cell>
        </row>
        <row r="46">
          <cell r="B46">
            <v>0.99252418610120752</v>
          </cell>
          <cell r="C46">
            <v>15.38219895287958</v>
          </cell>
        </row>
        <row r="47">
          <cell r="B47">
            <v>0.9935521144628241</v>
          </cell>
          <cell r="C47">
            <v>15.398950131233596</v>
          </cell>
        </row>
        <row r="48">
          <cell r="B48">
            <v>1.1244015971385457</v>
          </cell>
          <cell r="C48">
            <v>15.452631578947368</v>
          </cell>
        </row>
        <row r="49">
          <cell r="B49">
            <v>1.1062011464281756</v>
          </cell>
          <cell r="C49">
            <v>10.445026178010471</v>
          </cell>
        </row>
        <row r="50">
          <cell r="B50">
            <v>1.0951791215827997</v>
          </cell>
          <cell r="C50">
            <v>10.414698162729659</v>
          </cell>
        </row>
        <row r="51">
          <cell r="B51">
            <v>1.1352304125221604</v>
          </cell>
          <cell r="C51">
            <v>10.446194225721785</v>
          </cell>
        </row>
        <row r="52">
          <cell r="B52">
            <v>1.1108414572072616</v>
          </cell>
          <cell r="C52">
            <v>5.2913385826771657</v>
          </cell>
        </row>
        <row r="53">
          <cell r="B53">
            <v>1.0931590316801891</v>
          </cell>
          <cell r="C53">
            <v>5.2748691099476437</v>
          </cell>
        </row>
        <row r="54">
          <cell r="B54">
            <v>1.1575028983479443</v>
          </cell>
          <cell r="C54">
            <v>5.2879581151832458</v>
          </cell>
        </row>
        <row r="55">
          <cell r="B55">
            <v>1.06</v>
          </cell>
          <cell r="C55">
            <v>3.2</v>
          </cell>
        </row>
        <row r="56">
          <cell r="B56">
            <v>1.06</v>
          </cell>
          <cell r="C56">
            <v>5.333333333333333</v>
          </cell>
        </row>
        <row r="57">
          <cell r="B57">
            <v>1.2</v>
          </cell>
          <cell r="C57">
            <v>5.333333333333333</v>
          </cell>
        </row>
        <row r="58">
          <cell r="B58">
            <v>1.1599999999999999</v>
          </cell>
          <cell r="C58">
            <v>5.333333333333333</v>
          </cell>
        </row>
        <row r="59">
          <cell r="B59">
            <v>1.08</v>
          </cell>
          <cell r="C59">
            <v>3.2</v>
          </cell>
        </row>
        <row r="60">
          <cell r="B60">
            <v>1.24</v>
          </cell>
          <cell r="C60">
            <v>5.333333333333333</v>
          </cell>
        </row>
        <row r="61">
          <cell r="B61">
            <v>1.3148326364003868</v>
          </cell>
          <cell r="C61">
            <v>12.349490583513431</v>
          </cell>
        </row>
        <row r="62">
          <cell r="B62">
            <v>1.04</v>
          </cell>
          <cell r="C62">
            <v>6.5</v>
          </cell>
        </row>
        <row r="63">
          <cell r="B63">
            <v>0.89</v>
          </cell>
          <cell r="C63">
            <v>6.5</v>
          </cell>
        </row>
        <row r="64">
          <cell r="B64">
            <v>1.31</v>
          </cell>
          <cell r="C64">
            <v>21.8</v>
          </cell>
        </row>
        <row r="65">
          <cell r="B65">
            <v>1.06</v>
          </cell>
          <cell r="C65">
            <v>5.0999999999999996</v>
          </cell>
        </row>
        <row r="66">
          <cell r="B66">
            <v>1.1100000000000001</v>
          </cell>
          <cell r="C66">
            <v>5.0999999999999996</v>
          </cell>
        </row>
        <row r="67">
          <cell r="B67">
            <v>1.29</v>
          </cell>
          <cell r="C67">
            <v>17.100000000000001</v>
          </cell>
        </row>
        <row r="68">
          <cell r="B68">
            <v>0.84</v>
          </cell>
          <cell r="C68">
            <v>8.0024213075060544</v>
          </cell>
        </row>
        <row r="69">
          <cell r="B69">
            <v>0.88</v>
          </cell>
          <cell r="C69">
            <v>11.997578692493947</v>
          </cell>
        </row>
        <row r="70">
          <cell r="B70">
            <v>0.87</v>
          </cell>
          <cell r="C70">
            <v>18.002421307506054</v>
          </cell>
        </row>
        <row r="71">
          <cell r="B71">
            <v>1.05</v>
          </cell>
          <cell r="C71">
            <v>24.001210653753027</v>
          </cell>
        </row>
        <row r="72">
          <cell r="B72">
            <v>1.1299999999999999</v>
          </cell>
          <cell r="C72">
            <v>30.000000000000004</v>
          </cell>
        </row>
        <row r="73">
          <cell r="B73">
            <v>1.2448589684654647</v>
          </cell>
          <cell r="C73">
            <v>9</v>
          </cell>
        </row>
        <row r="74">
          <cell r="B74">
            <v>1.1455040273203336</v>
          </cell>
          <cell r="C74">
            <v>9</v>
          </cell>
        </row>
        <row r="75">
          <cell r="B75">
            <v>1.3385742013675379</v>
          </cell>
          <cell r="C75">
            <v>15</v>
          </cell>
        </row>
        <row r="76">
          <cell r="B76">
            <v>1.1216277762285876</v>
          </cell>
          <cell r="C76">
            <v>15</v>
          </cell>
        </row>
        <row r="77">
          <cell r="B77">
            <v>1.1844295880780291</v>
          </cell>
          <cell r="C77">
            <v>30</v>
          </cell>
        </row>
        <row r="78">
          <cell r="B78">
            <v>1.3057513688012994</v>
          </cell>
          <cell r="C78">
            <v>30</v>
          </cell>
        </row>
        <row r="79">
          <cell r="B79">
            <v>0.98636435141154932</v>
          </cell>
          <cell r="C79">
            <v>4.8888888888888893</v>
          </cell>
        </row>
        <row r="80">
          <cell r="B80">
            <v>1.2498970707076935</v>
          </cell>
          <cell r="C80">
            <v>5.2666666666666666</v>
          </cell>
        </row>
        <row r="81">
          <cell r="B81">
            <v>1.1303918452818917</v>
          </cell>
          <cell r="C81">
            <v>8.7070091423596008</v>
          </cell>
        </row>
        <row r="82">
          <cell r="B82">
            <v>1.0333813032279295</v>
          </cell>
          <cell r="C82">
            <v>13.0605137135394</v>
          </cell>
        </row>
        <row r="83">
          <cell r="B83">
            <v>1.1364184097515115</v>
          </cell>
          <cell r="C83">
            <v>21.767522855898999</v>
          </cell>
        </row>
        <row r="84">
          <cell r="B84">
            <v>1.0727407692926918</v>
          </cell>
          <cell r="C84">
            <v>7.855459544383347</v>
          </cell>
        </row>
        <row r="85">
          <cell r="B85">
            <v>1.0708181577713867</v>
          </cell>
          <cell r="C85">
            <v>11.783189316575021</v>
          </cell>
        </row>
        <row r="86">
          <cell r="B86">
            <v>0.98312280333971014</v>
          </cell>
          <cell r="C86">
            <v>15.710919088766694</v>
          </cell>
        </row>
        <row r="87">
          <cell r="B87">
            <v>1.0034561338549657</v>
          </cell>
          <cell r="C87">
            <v>19.638648860958366</v>
          </cell>
        </row>
        <row r="88">
          <cell r="B88">
            <v>1.0380184954324085</v>
          </cell>
          <cell r="C88">
            <v>7.1839080459770122</v>
          </cell>
        </row>
        <row r="89">
          <cell r="B89">
            <v>0.99461546890038743</v>
          </cell>
          <cell r="C89">
            <v>10.775862068965518</v>
          </cell>
        </row>
        <row r="90">
          <cell r="B90">
            <v>0.98373417517884276</v>
          </cell>
          <cell r="C90">
            <v>14.367816091954024</v>
          </cell>
        </row>
        <row r="91">
          <cell r="B91">
            <v>0.94829530676747065</v>
          </cell>
          <cell r="C91">
            <v>17.959770114942529</v>
          </cell>
        </row>
        <row r="92">
          <cell r="B92">
            <v>1.1861301406518203</v>
          </cell>
          <cell r="C92">
            <v>6.5616797900262469</v>
          </cell>
        </row>
        <row r="93">
          <cell r="B93">
            <v>1.0824650779110989</v>
          </cell>
          <cell r="C93">
            <v>9.8425196850393704</v>
          </cell>
        </row>
        <row r="94">
          <cell r="B94">
            <v>1.101324337456933</v>
          </cell>
          <cell r="C94">
            <v>13.123359580052494</v>
          </cell>
        </row>
        <row r="95">
          <cell r="B95">
            <v>1.0911443902219222</v>
          </cell>
          <cell r="C95">
            <v>16.404199475065617</v>
          </cell>
        </row>
        <row r="96">
          <cell r="B96">
            <v>1.1492243337877737</v>
          </cell>
          <cell r="C96">
            <v>6.0569351907934585</v>
          </cell>
        </row>
        <row r="97">
          <cell r="B97">
            <v>1.1082643047523602</v>
          </cell>
          <cell r="C97">
            <v>9.0854027861901887</v>
          </cell>
        </row>
        <row r="98">
          <cell r="B98">
            <v>1.0658637130729405</v>
          </cell>
          <cell r="C98">
            <v>12.113870381586917</v>
          </cell>
        </row>
        <row r="99">
          <cell r="B99">
            <v>1.1459674481329774</v>
          </cell>
          <cell r="C99">
            <v>15.142337976983647</v>
          </cell>
        </row>
        <row r="100">
          <cell r="B100">
            <v>1.1658885829216086</v>
          </cell>
          <cell r="C100">
            <v>5.1626226122870422</v>
          </cell>
        </row>
        <row r="101">
          <cell r="B101">
            <v>1.0984331877873914</v>
          </cell>
          <cell r="C101">
            <v>7.7439339184305629</v>
          </cell>
        </row>
        <row r="102">
          <cell r="B102">
            <v>1.1546618526455557</v>
          </cell>
          <cell r="C102">
            <v>10.325245224574084</v>
          </cell>
        </row>
        <row r="103">
          <cell r="B103">
            <v>1.0871301766413715</v>
          </cell>
          <cell r="C103">
            <v>12.906556530717605</v>
          </cell>
        </row>
        <row r="104">
          <cell r="B104">
            <v>1.1650872612711483</v>
          </cell>
          <cell r="C104">
            <v>4.5</v>
          </cell>
        </row>
        <row r="105">
          <cell r="B105">
            <v>1.2653642650236114</v>
          </cell>
          <cell r="C105">
            <v>6</v>
          </cell>
        </row>
        <row r="106">
          <cell r="B106">
            <v>1.0235458954062435</v>
          </cell>
          <cell r="C106">
            <v>5.2486550321480125</v>
          </cell>
        </row>
        <row r="107">
          <cell r="B107">
            <v>1.0402503487879915</v>
          </cell>
          <cell r="C107">
            <v>5.2548607461902259</v>
          </cell>
        </row>
        <row r="108">
          <cell r="B108">
            <v>1.0588138871126673</v>
          </cell>
          <cell r="C108">
            <v>5.2555511759295754</v>
          </cell>
        </row>
        <row r="109">
          <cell r="B109">
            <v>1.0741549783789006</v>
          </cell>
          <cell r="C109">
            <v>5.2500328127050793</v>
          </cell>
        </row>
        <row r="110">
          <cell r="B110">
            <v>1.0720087240328635</v>
          </cell>
          <cell r="C110">
            <v>5.2742616033755274</v>
          </cell>
        </row>
        <row r="111">
          <cell r="B111">
            <v>1.0756334985635549</v>
          </cell>
          <cell r="C111">
            <v>5.2652362774779515</v>
          </cell>
        </row>
        <row r="112">
          <cell r="B112">
            <v>1.0751893603355056</v>
          </cell>
          <cell r="C112">
            <v>5.2507219742714621</v>
          </cell>
        </row>
        <row r="113">
          <cell r="B113">
            <v>0.90075932558039318</v>
          </cell>
          <cell r="C113">
            <v>13.427672955974844</v>
          </cell>
        </row>
        <row r="114">
          <cell r="B114">
            <v>1.06</v>
          </cell>
          <cell r="C114">
            <v>13.427672955974844</v>
          </cell>
        </row>
        <row r="115">
          <cell r="B115">
            <v>0.83</v>
          </cell>
          <cell r="C115">
            <v>13.427672955974844</v>
          </cell>
        </row>
        <row r="116">
          <cell r="B116">
            <v>1.21</v>
          </cell>
          <cell r="C116">
            <v>5.2</v>
          </cell>
        </row>
        <row r="119">
          <cell r="B119">
            <v>0.91725904218741761</v>
          </cell>
          <cell r="C119">
            <v>11.7</v>
          </cell>
        </row>
        <row r="120">
          <cell r="B120">
            <v>0.97785268845547213</v>
          </cell>
          <cell r="C120">
            <v>7.390146471371505</v>
          </cell>
        </row>
        <row r="121">
          <cell r="B121">
            <v>1.0166713205801823</v>
          </cell>
          <cell r="C121">
            <v>14.715719063545151</v>
          </cell>
        </row>
        <row r="122">
          <cell r="B122">
            <v>1.0174769558206009</v>
          </cell>
          <cell r="C122">
            <v>20.868102288021536</v>
          </cell>
        </row>
        <row r="123">
          <cell r="B123">
            <v>0.96481008166374838</v>
          </cell>
          <cell r="C123">
            <v>7.1664464993394974</v>
          </cell>
        </row>
        <row r="124">
          <cell r="B124">
            <v>1.0146724610920443</v>
          </cell>
          <cell r="C124">
            <v>14.673333333333334</v>
          </cell>
        </row>
        <row r="125">
          <cell r="B125">
            <v>0.8513232639744428</v>
          </cell>
          <cell r="C125">
            <v>20.570670205706705</v>
          </cell>
        </row>
        <row r="126">
          <cell r="B126">
            <v>0.95083090387945446</v>
          </cell>
          <cell r="C126">
            <v>7.361008154188287</v>
          </cell>
        </row>
        <row r="127">
          <cell r="B127">
            <v>1.0300704799382059</v>
          </cell>
          <cell r="C127">
            <v>14.526779163609683</v>
          </cell>
        </row>
        <row r="128">
          <cell r="B128">
            <v>0.99580797630716911</v>
          </cell>
          <cell r="C128">
            <v>7.3916532905296952</v>
          </cell>
        </row>
        <row r="129">
          <cell r="B129">
            <v>0.99020061145197991</v>
          </cell>
          <cell r="C129">
            <v>14.527402700555996</v>
          </cell>
        </row>
        <row r="130">
          <cell r="B130">
            <v>0.8475015022016702</v>
          </cell>
          <cell r="C130">
            <v>3</v>
          </cell>
        </row>
        <row r="131">
          <cell r="B131">
            <v>0.85521243398348845</v>
          </cell>
          <cell r="C131">
            <v>3</v>
          </cell>
        </row>
        <row r="132">
          <cell r="B132">
            <v>0.83418262003307486</v>
          </cell>
          <cell r="C132">
            <v>3</v>
          </cell>
        </row>
        <row r="133">
          <cell r="B133">
            <v>0.85521243398348845</v>
          </cell>
          <cell r="C133">
            <v>3</v>
          </cell>
        </row>
        <row r="134">
          <cell r="B134">
            <v>0.77207461278325928</v>
          </cell>
          <cell r="C134">
            <v>9</v>
          </cell>
        </row>
        <row r="135">
          <cell r="B135">
            <v>0.7697881134364184</v>
          </cell>
          <cell r="C135">
            <v>9</v>
          </cell>
        </row>
        <row r="136">
          <cell r="B136">
            <v>0.84247402900412183</v>
          </cell>
          <cell r="C136">
            <v>15</v>
          </cell>
        </row>
        <row r="137">
          <cell r="B137">
            <v>0.87009612831573235</v>
          </cell>
          <cell r="C137">
            <v>15</v>
          </cell>
        </row>
        <row r="138">
          <cell r="B138">
            <v>1.1268432212303032</v>
          </cell>
          <cell r="C138">
            <v>30</v>
          </cell>
        </row>
        <row r="139">
          <cell r="B139">
            <v>1.1078247702390744</v>
          </cell>
          <cell r="C139">
            <v>30</v>
          </cell>
        </row>
        <row r="140">
          <cell r="B140">
            <v>0.91163009081663771</v>
          </cell>
          <cell r="C140">
            <v>4.5</v>
          </cell>
        </row>
        <row r="141">
          <cell r="B141">
            <v>0.97362208234546388</v>
          </cell>
          <cell r="C141">
            <v>6</v>
          </cell>
        </row>
        <row r="142">
          <cell r="B142">
            <v>0.88193968068226591</v>
          </cell>
          <cell r="C142">
            <v>3.0048076923076925</v>
          </cell>
        </row>
        <row r="143">
          <cell r="B143">
            <v>0.78707014396498165</v>
          </cell>
          <cell r="C143">
            <v>2.9880478087649402</v>
          </cell>
        </row>
        <row r="144">
          <cell r="B144">
            <v>0.74462964831605571</v>
          </cell>
          <cell r="C144">
            <v>2.9868578255675029</v>
          </cell>
        </row>
        <row r="145">
          <cell r="B145">
            <v>1.3851454048029184</v>
          </cell>
          <cell r="C145">
            <v>3</v>
          </cell>
        </row>
        <row r="146">
          <cell r="B146">
            <v>1.2876165113182423</v>
          </cell>
          <cell r="C146">
            <v>3</v>
          </cell>
        </row>
        <row r="147">
          <cell r="B147">
            <v>1.1978827880874945</v>
          </cell>
          <cell r="C147">
            <v>3</v>
          </cell>
        </row>
        <row r="148">
          <cell r="B148">
            <v>1.1568827981182246</v>
          </cell>
          <cell r="C148">
            <v>3</v>
          </cell>
        </row>
        <row r="149">
          <cell r="B149">
            <v>1.092162014773685</v>
          </cell>
          <cell r="C149">
            <v>3</v>
          </cell>
        </row>
        <row r="150">
          <cell r="B150">
            <v>1.1075306132566556</v>
          </cell>
          <cell r="C150">
            <v>3</v>
          </cell>
        </row>
        <row r="151">
          <cell r="B151">
            <v>1.0455797423367392</v>
          </cell>
          <cell r="C151">
            <v>3</v>
          </cell>
        </row>
        <row r="152">
          <cell r="B152">
            <v>1.0093291870279875</v>
          </cell>
          <cell r="C152">
            <v>3</v>
          </cell>
        </row>
        <row r="153">
          <cell r="B153">
            <v>0.84077120129432381</v>
          </cell>
          <cell r="C153">
            <v>3</v>
          </cell>
        </row>
        <row r="154">
          <cell r="B154">
            <v>0.87447755157071594</v>
          </cell>
          <cell r="C154">
            <v>3</v>
          </cell>
        </row>
        <row r="155">
          <cell r="B155">
            <v>0.96362214692631343</v>
          </cell>
          <cell r="C155">
            <v>3.1666666666666665</v>
          </cell>
        </row>
        <row r="156">
          <cell r="B156">
            <v>0.95716821188765189</v>
          </cell>
          <cell r="C156">
            <v>3.1666666666666665</v>
          </cell>
        </row>
        <row r="157">
          <cell r="B157">
            <v>1.039929375373448</v>
          </cell>
          <cell r="C157">
            <v>6.0099009900990099</v>
          </cell>
        </row>
        <row r="158">
          <cell r="B158">
            <v>1.0054475724416583</v>
          </cell>
          <cell r="C158">
            <v>0.58823529411764708</v>
          </cell>
        </row>
        <row r="159">
          <cell r="B159">
            <v>1.0841409537430331</v>
          </cell>
          <cell r="C159">
            <v>4.5462184873949578</v>
          </cell>
        </row>
        <row r="160">
          <cell r="B160">
            <v>1.0279268875942165</v>
          </cell>
          <cell r="C160">
            <v>4.4344262295081966</v>
          </cell>
        </row>
        <row r="161">
          <cell r="B161">
            <v>1.143647787164904</v>
          </cell>
          <cell r="C161">
            <v>3.02</v>
          </cell>
        </row>
        <row r="162">
          <cell r="B162">
            <v>1.081107087053826</v>
          </cell>
          <cell r="C162">
            <v>3.0066666666666668</v>
          </cell>
        </row>
        <row r="163">
          <cell r="B163">
            <v>1.195674882903526</v>
          </cell>
          <cell r="C163">
            <v>3.61</v>
          </cell>
        </row>
        <row r="164">
          <cell r="B164">
            <v>1.1961263896614334</v>
          </cell>
          <cell r="C164">
            <v>3.6</v>
          </cell>
        </row>
        <row r="165">
          <cell r="B165">
            <v>0.98682991520182983</v>
          </cell>
          <cell r="C165">
            <v>4.4628099173553721</v>
          </cell>
        </row>
        <row r="166">
          <cell r="B166">
            <v>0.986270339790984</v>
          </cell>
          <cell r="C166">
            <v>4.4262295081967213</v>
          </cell>
        </row>
        <row r="167">
          <cell r="B167">
            <v>1.4479475695374522</v>
          </cell>
          <cell r="C167">
            <v>3.5242718446601944</v>
          </cell>
        </row>
        <row r="168">
          <cell r="B168">
            <v>1.4887963516206053</v>
          </cell>
          <cell r="C168">
            <v>3.5445544554455446</v>
          </cell>
        </row>
        <row r="169">
          <cell r="B169">
            <v>1.2169766163285427</v>
          </cell>
          <cell r="C169">
            <v>4.5546218487394956</v>
          </cell>
        </row>
        <row r="170">
          <cell r="B170">
            <v>1.1230163059063751</v>
          </cell>
          <cell r="C170">
            <v>4.541666666666667</v>
          </cell>
        </row>
        <row r="171">
          <cell r="B171">
            <v>0.94110472376171472</v>
          </cell>
          <cell r="C171">
            <v>9.8425196850393704</v>
          </cell>
        </row>
        <row r="172">
          <cell r="B172">
            <v>0.96787697877522005</v>
          </cell>
          <cell r="C172">
            <v>14.763779527559056</v>
          </cell>
        </row>
        <row r="173">
          <cell r="B173">
            <v>0.92074811649184529</v>
          </cell>
          <cell r="C173">
            <v>19.685039370078741</v>
          </cell>
        </row>
        <row r="174">
          <cell r="B174">
            <v>0.87678174520350582</v>
          </cell>
          <cell r="C174">
            <v>24.606299212598426</v>
          </cell>
        </row>
        <row r="175">
          <cell r="B175">
            <v>1.228064258704199</v>
          </cell>
          <cell r="C175">
            <v>8.3333333333333339</v>
          </cell>
        </row>
        <row r="176">
          <cell r="B176">
            <v>1.0985319442541244</v>
          </cell>
          <cell r="C176">
            <v>12.5</v>
          </cell>
        </row>
        <row r="177">
          <cell r="B177">
            <v>1.05230422311384</v>
          </cell>
          <cell r="C177">
            <v>16.666666666666668</v>
          </cell>
        </row>
        <row r="178">
          <cell r="B178">
            <v>0.93284777441089395</v>
          </cell>
          <cell r="C178">
            <v>20.833333333333332</v>
          </cell>
        </row>
        <row r="179">
          <cell r="B179">
            <v>1.1433443647858197</v>
          </cell>
          <cell r="C179">
            <v>6.666666666666667</v>
          </cell>
        </row>
        <row r="180">
          <cell r="B180">
            <v>1.0345367541854751</v>
          </cell>
          <cell r="C180">
            <v>10</v>
          </cell>
        </row>
        <row r="181">
          <cell r="B181">
            <v>1.0563491655581598</v>
          </cell>
          <cell r="C181">
            <v>13.333333333333334</v>
          </cell>
        </row>
        <row r="182">
          <cell r="B182">
            <v>1.0177694991396591</v>
          </cell>
          <cell r="C182">
            <v>16.666666666666668</v>
          </cell>
        </row>
        <row r="183">
          <cell r="B183">
            <v>1.0281305704136359</v>
          </cell>
          <cell r="C183">
            <v>45</v>
          </cell>
        </row>
        <row r="184">
          <cell r="B184">
            <v>1.0009456398070251</v>
          </cell>
          <cell r="C184">
            <v>45</v>
          </cell>
        </row>
        <row r="185">
          <cell r="B185">
            <v>1.1344586097098648</v>
          </cell>
          <cell r="C185">
            <v>45</v>
          </cell>
        </row>
        <row r="186">
          <cell r="B186">
            <v>1.0148664819042728</v>
          </cell>
          <cell r="C186">
            <v>42.857142857142854</v>
          </cell>
        </row>
        <row r="187">
          <cell r="B187">
            <v>1.0399104997855271</v>
          </cell>
          <cell r="C187">
            <v>42.857142857142854</v>
          </cell>
        </row>
        <row r="188">
          <cell r="B188">
            <v>1.0622541232769782</v>
          </cell>
          <cell r="C188">
            <v>42.857142857142854</v>
          </cell>
        </row>
        <row r="189">
          <cell r="B189">
            <v>0.97736556782760275</v>
          </cell>
          <cell r="C189">
            <v>35.526315789473685</v>
          </cell>
        </row>
        <row r="190">
          <cell r="B190">
            <v>0.93111584543495696</v>
          </cell>
          <cell r="C190">
            <v>35.526315789473685</v>
          </cell>
        </row>
        <row r="191">
          <cell r="B191">
            <v>0.92801895125181899</v>
          </cell>
          <cell r="C191">
            <v>35.526315789473685</v>
          </cell>
        </row>
        <row r="192">
          <cell r="B192">
            <v>0.85834723380700673</v>
          </cell>
          <cell r="C192">
            <v>27</v>
          </cell>
        </row>
        <row r="193">
          <cell r="B193">
            <v>0.83184269716222559</v>
          </cell>
          <cell r="C193">
            <v>27</v>
          </cell>
        </row>
        <row r="194">
          <cell r="B194">
            <v>1.0907933784358415</v>
          </cell>
          <cell r="C194">
            <v>22.5</v>
          </cell>
        </row>
        <row r="195">
          <cell r="B195">
            <v>0.88921200699466563</v>
          </cell>
          <cell r="C195">
            <v>22.5</v>
          </cell>
        </row>
        <row r="196">
          <cell r="B196">
            <v>0.95363316649193308</v>
          </cell>
          <cell r="C196">
            <v>18</v>
          </cell>
        </row>
        <row r="197">
          <cell r="B197">
            <v>1.0217890652568922</v>
          </cell>
          <cell r="C197">
            <v>18</v>
          </cell>
        </row>
        <row r="198">
          <cell r="B198">
            <v>2.0982877089378458</v>
          </cell>
          <cell r="C198">
            <v>20.451778709590151</v>
          </cell>
        </row>
        <row r="199">
          <cell r="B199">
            <v>1.6556924398528725</v>
          </cell>
          <cell r="C199">
            <v>20.47670639219935</v>
          </cell>
        </row>
        <row r="200">
          <cell r="B200">
            <v>1.9129802599668224</v>
          </cell>
          <cell r="C200">
            <v>20.543478260869566</v>
          </cell>
        </row>
        <row r="201">
          <cell r="B201">
            <v>1.209637679507457</v>
          </cell>
          <cell r="C201">
            <v>15.29280873874785</v>
          </cell>
        </row>
        <row r="202">
          <cell r="B202">
            <v>1.2231403129670606</v>
          </cell>
          <cell r="C202">
            <v>15.289715845889372</v>
          </cell>
        </row>
        <row r="203">
          <cell r="B203">
            <v>1.3688848408213352</v>
          </cell>
          <cell r="C203">
            <v>15.22811964951153</v>
          </cell>
        </row>
        <row r="204">
          <cell r="B204">
            <v>1.3593516224859929</v>
          </cell>
          <cell r="C204">
            <v>12.181759587495971</v>
          </cell>
        </row>
        <row r="205">
          <cell r="B205">
            <v>1.2906827751806056</v>
          </cell>
          <cell r="C205">
            <v>12.155317951603827</v>
          </cell>
        </row>
        <row r="206">
          <cell r="B206">
            <v>1.0162674921338475</v>
          </cell>
          <cell r="C206">
            <v>12.188633615477631</v>
          </cell>
        </row>
        <row r="207">
          <cell r="B207">
            <v>1.6153580526089693</v>
          </cell>
          <cell r="C207">
            <v>33.781603012372244</v>
          </cell>
        </row>
        <row r="208">
          <cell r="B208">
            <v>2.4128703716133288</v>
          </cell>
          <cell r="C208">
            <v>33.745298226759807</v>
          </cell>
        </row>
        <row r="209">
          <cell r="B209">
            <v>1.591279845527797</v>
          </cell>
          <cell r="C209">
            <v>33.457645178476291</v>
          </cell>
        </row>
        <row r="210">
          <cell r="B210">
            <v>1.4847598761541816</v>
          </cell>
          <cell r="C210">
            <v>25.132566283141571</v>
          </cell>
        </row>
        <row r="211">
          <cell r="B211">
            <v>1.1254729717185525</v>
          </cell>
          <cell r="C211">
            <v>25.12</v>
          </cell>
        </row>
        <row r="212">
          <cell r="B212">
            <v>1.3544032837924467</v>
          </cell>
          <cell r="C212">
            <v>25.279259333802958</v>
          </cell>
        </row>
        <row r="213">
          <cell r="B213">
            <v>1.5667217338264392</v>
          </cell>
          <cell r="C213">
            <v>20.160513643659712</v>
          </cell>
        </row>
        <row r="214">
          <cell r="B214">
            <v>1.4031812021804693</v>
          </cell>
          <cell r="C214">
            <v>20.081541290271005</v>
          </cell>
        </row>
        <row r="215">
          <cell r="B215">
            <v>1.4030945443552136</v>
          </cell>
          <cell r="C215">
            <v>20.170226433274451</v>
          </cell>
        </row>
        <row r="216">
          <cell r="B216">
            <v>1.3275733711584332</v>
          </cell>
          <cell r="C216">
            <v>16.777985573069731</v>
          </cell>
        </row>
        <row r="217">
          <cell r="B217">
            <v>1.2589851778208847</v>
          </cell>
          <cell r="C217">
            <v>16.751133635636169</v>
          </cell>
        </row>
        <row r="218">
          <cell r="B218">
            <v>1.3336226108374798</v>
          </cell>
          <cell r="C218">
            <v>16.712128268245625</v>
          </cell>
        </row>
        <row r="219">
          <cell r="B219">
            <v>1.0678076829794465</v>
          </cell>
          <cell r="C219">
            <v>12.583909427913035</v>
          </cell>
        </row>
        <row r="220">
          <cell r="B220">
            <v>1.0477363007933436</v>
          </cell>
          <cell r="C220">
            <v>12.591478696741854</v>
          </cell>
        </row>
        <row r="221">
          <cell r="B221">
            <v>1.1012024667108917</v>
          </cell>
          <cell r="C221">
            <v>12.573831214335769</v>
          </cell>
        </row>
        <row r="222">
          <cell r="B222">
            <v>2.417437862887978</v>
          </cell>
          <cell r="C222">
            <v>47.197957263808632</v>
          </cell>
        </row>
        <row r="223">
          <cell r="B223">
            <v>1.5014168516137647</v>
          </cell>
          <cell r="C223">
            <v>47.491548343475323</v>
          </cell>
        </row>
        <row r="224">
          <cell r="B224">
            <v>2.1522863348818237</v>
          </cell>
          <cell r="C224">
            <v>47.357065803667744</v>
          </cell>
        </row>
        <row r="225">
          <cell r="B225">
            <v>1.6247614225237093</v>
          </cell>
          <cell r="C225">
            <v>35.478331144560059</v>
          </cell>
        </row>
        <row r="226">
          <cell r="B226">
            <v>1.6898518828626057</v>
          </cell>
          <cell r="C226">
            <v>35.331991951710258</v>
          </cell>
        </row>
        <row r="227">
          <cell r="B227">
            <v>1.5056627810915122</v>
          </cell>
          <cell r="C227">
            <v>35.292935383378556</v>
          </cell>
        </row>
        <row r="228">
          <cell r="B228">
            <v>1.4689646940956744</v>
          </cell>
          <cell r="C228">
            <v>28.229242022345471</v>
          </cell>
        </row>
        <row r="229">
          <cell r="B229">
            <v>1.1495936044794224</v>
          </cell>
          <cell r="C229">
            <v>28.267868641339344</v>
          </cell>
        </row>
        <row r="230">
          <cell r="B230">
            <v>1.4683001926610408</v>
          </cell>
          <cell r="C230">
            <v>28.231511254019292</v>
          </cell>
        </row>
        <row r="231">
          <cell r="B231">
            <v>2.2200322184676864</v>
          </cell>
          <cell r="C231">
            <v>23.518382106743452</v>
          </cell>
        </row>
        <row r="232">
          <cell r="B232">
            <v>1.2460092501100619</v>
          </cell>
          <cell r="C232">
            <v>23.589468027941969</v>
          </cell>
        </row>
        <row r="233">
          <cell r="B233">
            <v>1.3532762062532833</v>
          </cell>
          <cell r="C233">
            <v>23.425827107790823</v>
          </cell>
        </row>
        <row r="234">
          <cell r="B234">
            <v>1.135716936198276</v>
          </cell>
          <cell r="C234">
            <v>17.574059247397919</v>
          </cell>
        </row>
        <row r="235">
          <cell r="B235">
            <v>1.3444762750884751</v>
          </cell>
          <cell r="C235">
            <v>17.596071947492359</v>
          </cell>
        </row>
        <row r="236">
          <cell r="B236">
            <v>1.1341454335205015</v>
          </cell>
          <cell r="C236">
            <v>17.501370409129418</v>
          </cell>
        </row>
        <row r="237">
          <cell r="B237">
            <v>1.1345649768134267</v>
          </cell>
          <cell r="C237">
            <v>3.8492706645056725</v>
          </cell>
        </row>
        <row r="238">
          <cell r="B238">
            <v>1.2503496926745554</v>
          </cell>
          <cell r="C238">
            <v>3.9110745162618361</v>
          </cell>
        </row>
        <row r="239">
          <cell r="B239">
            <v>1.1351511241059604</v>
          </cell>
          <cell r="C239">
            <v>3.6159100040176777</v>
          </cell>
        </row>
        <row r="240">
          <cell r="B240">
            <v>1.1895861768567411</v>
          </cell>
          <cell r="C240">
            <v>3.629032258064516</v>
          </cell>
        </row>
        <row r="241">
          <cell r="B241">
            <v>0.97255360117536727</v>
          </cell>
          <cell r="C241">
            <v>3.4959414932090329</v>
          </cell>
        </row>
        <row r="242">
          <cell r="B242">
            <v>0.94610378299821241</v>
          </cell>
          <cell r="C242">
            <v>3.4816712021770448</v>
          </cell>
        </row>
        <row r="243">
          <cell r="B243">
            <v>0.99403454116328427</v>
          </cell>
          <cell r="C243">
            <v>3.400226681778785</v>
          </cell>
        </row>
        <row r="244">
          <cell r="B244">
            <v>0.95972133670581761</v>
          </cell>
          <cell r="C244">
            <v>3.4029492226596383</v>
          </cell>
        </row>
        <row r="245">
          <cell r="B245">
            <v>1.3187467354047528</v>
          </cell>
          <cell r="C245">
            <v>10.108833544768645</v>
          </cell>
        </row>
        <row r="246">
          <cell r="B246">
            <v>1.239191069715964</v>
          </cell>
          <cell r="C246">
            <v>10.135904130682198</v>
          </cell>
        </row>
        <row r="247">
          <cell r="B247">
            <v>1.2993485286428768</v>
          </cell>
          <cell r="C247">
            <v>10.121674020590987</v>
          </cell>
        </row>
        <row r="248">
          <cell r="B248">
            <v>0.74543353583675553</v>
          </cell>
          <cell r="C248">
            <v>3.3164162604894227</v>
          </cell>
        </row>
        <row r="249">
          <cell r="B249">
            <v>0.8078387533711695</v>
          </cell>
          <cell r="C249">
            <v>3.3214231795078253</v>
          </cell>
        </row>
        <row r="250">
          <cell r="B250">
            <v>1.1487806685089965</v>
          </cell>
          <cell r="C250">
            <v>7.6110999396742418</v>
          </cell>
        </row>
        <row r="251">
          <cell r="B251">
            <v>1.1515217195994707</v>
          </cell>
          <cell r="C251">
            <v>7.6084225337956681</v>
          </cell>
        </row>
        <row r="252">
          <cell r="B252">
            <v>0.98987902923562388</v>
          </cell>
          <cell r="C252">
            <v>7.6095697627663847</v>
          </cell>
        </row>
        <row r="253">
          <cell r="B253">
            <v>0.9721198842720209</v>
          </cell>
          <cell r="C253"/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483"/>
  <sheetViews>
    <sheetView tabSelected="1" zoomScaleNormal="100" workbookViewId="0">
      <pane xSplit="1" ySplit="4" topLeftCell="C60" activePane="bottomRight" state="frozen"/>
      <selection activeCell="I2" sqref="I2"/>
      <selection pane="topRight" activeCell="I2" sqref="I2"/>
      <selection pane="bottomLeft" activeCell="I2" sqref="I2"/>
      <selection pane="bottomRight" activeCell="L245" sqref="L245"/>
    </sheetView>
  </sheetViews>
  <sheetFormatPr defaultRowHeight="15" x14ac:dyDescent="0.25"/>
  <cols>
    <col min="1" max="1" width="15.7109375" customWidth="1"/>
  </cols>
  <sheetData>
    <row r="2" spans="1:6" x14ac:dyDescent="0.25">
      <c r="B2" s="8" t="s">
        <v>35</v>
      </c>
      <c r="C2" s="8" t="s">
        <v>36</v>
      </c>
      <c r="D2" s="10" t="s">
        <v>37</v>
      </c>
      <c r="E2" s="10" t="s">
        <v>38</v>
      </c>
      <c r="F2" s="10" t="s">
        <v>39</v>
      </c>
    </row>
    <row r="4" spans="1:6" ht="18" x14ac:dyDescent="0.35">
      <c r="B4" s="8" t="s">
        <v>0</v>
      </c>
      <c r="C4" s="8" t="s">
        <v>34</v>
      </c>
      <c r="D4" s="8" t="s">
        <v>74</v>
      </c>
      <c r="E4" s="8" t="s">
        <v>1</v>
      </c>
      <c r="F4" s="8" t="s">
        <v>2</v>
      </c>
    </row>
    <row r="5" spans="1:6" x14ac:dyDescent="0.25">
      <c r="A5" s="10" t="s">
        <v>3</v>
      </c>
      <c r="B5">
        <v>46.64</v>
      </c>
      <c r="C5" s="2">
        <v>0.99</v>
      </c>
      <c r="D5" s="2"/>
      <c r="E5" s="2">
        <v>5.95</v>
      </c>
      <c r="F5" s="3">
        <v>0.27097972398092668</v>
      </c>
    </row>
    <row r="6" spans="1:6" x14ac:dyDescent="0.25">
      <c r="A6" t="s">
        <v>4</v>
      </c>
      <c r="B6">
        <v>46.64</v>
      </c>
      <c r="C6" s="2">
        <v>1.08</v>
      </c>
      <c r="D6" s="2"/>
      <c r="E6" s="2">
        <v>11.7</v>
      </c>
      <c r="F6" s="3">
        <v>0.53285088581123397</v>
      </c>
    </row>
    <row r="7" spans="1:6" x14ac:dyDescent="0.25">
      <c r="A7" t="s">
        <v>5</v>
      </c>
      <c r="B7">
        <v>75.28</v>
      </c>
      <c r="C7" s="2">
        <v>1.1499999999999999</v>
      </c>
      <c r="D7" s="2"/>
      <c r="E7" s="2">
        <v>7.390146471371505</v>
      </c>
      <c r="F7" s="3">
        <v>0.37732433038760771</v>
      </c>
    </row>
    <row r="8" spans="1:6" x14ac:dyDescent="0.25">
      <c r="B8">
        <v>75.28</v>
      </c>
      <c r="C8" s="2">
        <v>1.1599999999999999</v>
      </c>
      <c r="D8" s="2"/>
      <c r="E8" s="2">
        <v>14.715719063545151</v>
      </c>
      <c r="F8" s="3">
        <v>0.75161047765401801</v>
      </c>
    </row>
    <row r="9" spans="1:6" x14ac:dyDescent="0.25">
      <c r="B9">
        <v>75.28</v>
      </c>
      <c r="C9" s="2">
        <v>1.1000000000000001</v>
      </c>
      <c r="D9" s="2"/>
      <c r="E9" s="2">
        <v>20.868102288021536</v>
      </c>
      <c r="F9" s="3">
        <v>1.0625804434831154</v>
      </c>
    </row>
    <row r="10" spans="1:6" x14ac:dyDescent="0.25">
      <c r="B10">
        <v>75.28</v>
      </c>
      <c r="C10" s="2">
        <v>1.1100000000000001</v>
      </c>
      <c r="D10" s="2"/>
      <c r="E10" s="2">
        <v>7.1664464993394974</v>
      </c>
      <c r="F10" s="3">
        <v>0.33801874246790753</v>
      </c>
    </row>
    <row r="11" spans="1:6" x14ac:dyDescent="0.25">
      <c r="B11">
        <v>75.28</v>
      </c>
      <c r="C11" s="2">
        <v>1.1419999999999999</v>
      </c>
      <c r="D11" s="2"/>
      <c r="E11" s="2">
        <v>14.673333333333334</v>
      </c>
      <c r="F11" s="3">
        <v>0.6880279733006972</v>
      </c>
    </row>
    <row r="12" spans="1:6" x14ac:dyDescent="0.25">
      <c r="B12">
        <v>75.28</v>
      </c>
      <c r="C12" s="2">
        <v>0.92</v>
      </c>
      <c r="D12" s="2"/>
      <c r="E12" s="2">
        <v>20.570670205706705</v>
      </c>
      <c r="F12" s="3">
        <v>0.96560436542571049</v>
      </c>
    </row>
    <row r="13" spans="1:6" x14ac:dyDescent="0.25">
      <c r="B13">
        <v>75.28</v>
      </c>
      <c r="C13" s="2">
        <v>1.1200000000000001</v>
      </c>
      <c r="D13" s="2"/>
      <c r="E13" s="2">
        <v>7.361008154188287</v>
      </c>
      <c r="F13" s="3">
        <v>0.37124100738774812</v>
      </c>
    </row>
    <row r="14" spans="1:6" x14ac:dyDescent="0.25">
      <c r="B14">
        <v>75.28</v>
      </c>
      <c r="C14" s="2">
        <v>1.18</v>
      </c>
      <c r="D14" s="2"/>
      <c r="E14" s="2">
        <v>14.526779163609683</v>
      </c>
      <c r="F14" s="3">
        <v>0.73378285922872655</v>
      </c>
    </row>
    <row r="15" spans="1:6" x14ac:dyDescent="0.25">
      <c r="B15">
        <v>75.28</v>
      </c>
      <c r="C15" s="2">
        <v>1.17</v>
      </c>
      <c r="D15" s="2"/>
      <c r="E15" s="2">
        <v>7.3916532905296952</v>
      </c>
      <c r="F15" s="3">
        <v>0.3688412219283671</v>
      </c>
    </row>
    <row r="16" spans="1:6" x14ac:dyDescent="0.25">
      <c r="B16">
        <v>75.28</v>
      </c>
      <c r="C16" s="2">
        <v>1.1399999999999999</v>
      </c>
      <c r="D16" s="2"/>
      <c r="E16" s="2">
        <v>14.527402700555996</v>
      </c>
      <c r="F16" s="3">
        <v>0.72690484026860991</v>
      </c>
    </row>
    <row r="17" spans="1:6" x14ac:dyDescent="0.25">
      <c r="A17" t="s">
        <v>6</v>
      </c>
      <c r="B17">
        <v>97.28</v>
      </c>
      <c r="C17" s="2">
        <v>1.01</v>
      </c>
      <c r="D17" s="2"/>
      <c r="E17" s="2">
        <v>3</v>
      </c>
      <c r="F17" s="3">
        <v>0.17147101363480655</v>
      </c>
    </row>
    <row r="18" spans="1:6" x14ac:dyDescent="0.25">
      <c r="B18">
        <v>97.28</v>
      </c>
      <c r="C18" s="2">
        <v>1.02</v>
      </c>
      <c r="D18" s="2"/>
      <c r="E18" s="2">
        <v>3</v>
      </c>
      <c r="F18" s="3">
        <v>0.17147101363480655</v>
      </c>
    </row>
    <row r="19" spans="1:6" x14ac:dyDescent="0.25">
      <c r="B19">
        <v>97.28</v>
      </c>
      <c r="C19" s="2">
        <v>0.99</v>
      </c>
      <c r="D19" s="2"/>
      <c r="E19" s="2">
        <v>3</v>
      </c>
      <c r="F19" s="3">
        <v>0.17147101363480655</v>
      </c>
    </row>
    <row r="20" spans="1:6" x14ac:dyDescent="0.25">
      <c r="B20">
        <v>97.28</v>
      </c>
      <c r="C20" s="2">
        <v>1.02</v>
      </c>
      <c r="D20" s="2"/>
      <c r="E20" s="2">
        <v>3</v>
      </c>
      <c r="F20" s="3">
        <v>0.17147101363480655</v>
      </c>
    </row>
    <row r="21" spans="1:6" x14ac:dyDescent="0.25">
      <c r="B21">
        <v>97.28</v>
      </c>
      <c r="C21" s="2">
        <v>0.9</v>
      </c>
      <c r="D21" s="2"/>
      <c r="E21" s="2">
        <v>9</v>
      </c>
      <c r="F21" s="3">
        <v>0.51441304090441964</v>
      </c>
    </row>
    <row r="22" spans="1:6" x14ac:dyDescent="0.25">
      <c r="B22">
        <v>97.28</v>
      </c>
      <c r="C22" s="2">
        <v>0.9</v>
      </c>
      <c r="D22" s="2"/>
      <c r="E22" s="2">
        <v>9</v>
      </c>
      <c r="F22" s="3">
        <v>0.51441304090441964</v>
      </c>
    </row>
    <row r="23" spans="1:6" x14ac:dyDescent="0.25">
      <c r="B23">
        <v>97.28</v>
      </c>
      <c r="C23" s="2">
        <v>0.95</v>
      </c>
      <c r="D23" s="2"/>
      <c r="E23" s="2">
        <v>15</v>
      </c>
      <c r="F23" s="3">
        <v>0.85735506817403273</v>
      </c>
    </row>
    <row r="24" spans="1:6" x14ac:dyDescent="0.25">
      <c r="B24">
        <v>97.28</v>
      </c>
      <c r="C24" s="2">
        <v>0.98</v>
      </c>
      <c r="D24" s="2"/>
      <c r="E24" s="2">
        <v>15</v>
      </c>
      <c r="F24" s="3">
        <v>0.85735506817403273</v>
      </c>
    </row>
    <row r="25" spans="1:6" x14ac:dyDescent="0.25">
      <c r="B25">
        <v>97.28</v>
      </c>
      <c r="C25" s="2">
        <v>1.1499999999999999</v>
      </c>
      <c r="D25" s="2"/>
      <c r="E25" s="2">
        <v>30</v>
      </c>
      <c r="F25" s="3">
        <v>1.7147101363480655</v>
      </c>
    </row>
    <row r="26" spans="1:6" x14ac:dyDescent="0.25">
      <c r="B26">
        <v>97.28</v>
      </c>
      <c r="C26" s="2">
        <v>1.1299999999999999</v>
      </c>
      <c r="D26" s="2"/>
      <c r="E26" s="2">
        <v>30</v>
      </c>
      <c r="F26" s="3">
        <v>1.7147101363480655</v>
      </c>
    </row>
    <row r="27" spans="1:6" x14ac:dyDescent="0.25">
      <c r="A27" t="s">
        <v>7</v>
      </c>
      <c r="B27">
        <v>42.080000000000005</v>
      </c>
      <c r="C27" s="2">
        <v>1.05</v>
      </c>
      <c r="D27" s="2"/>
      <c r="E27" s="2">
        <v>4.5</v>
      </c>
      <c r="F27" s="3">
        <v>0.19196832480889689</v>
      </c>
    </row>
    <row r="28" spans="1:6" x14ac:dyDescent="0.25">
      <c r="B28">
        <v>42.080000000000005</v>
      </c>
      <c r="C28" s="2">
        <v>1.1200000000000001</v>
      </c>
      <c r="D28" s="2"/>
      <c r="E28" s="2">
        <v>6</v>
      </c>
      <c r="F28" s="3">
        <v>0.25595776641186252</v>
      </c>
    </row>
    <row r="29" spans="1:6" x14ac:dyDescent="0.25">
      <c r="A29" t="s">
        <v>8</v>
      </c>
      <c r="B29">
        <v>32.32</v>
      </c>
      <c r="C29" s="2">
        <v>1.02</v>
      </c>
      <c r="D29" s="2"/>
      <c r="E29" s="2">
        <v>3.0048076923076925</v>
      </c>
      <c r="F29" s="3">
        <v>0.12282552387639377</v>
      </c>
    </row>
    <row r="30" spans="1:6" x14ac:dyDescent="0.25">
      <c r="B30">
        <v>32.32</v>
      </c>
      <c r="C30" s="2">
        <v>0.91</v>
      </c>
      <c r="D30" s="2"/>
      <c r="E30" s="2">
        <v>2.9880478087649402</v>
      </c>
      <c r="F30" s="3">
        <v>0.12205409948769565</v>
      </c>
    </row>
    <row r="31" spans="1:6" x14ac:dyDescent="0.25">
      <c r="B31">
        <v>32.32</v>
      </c>
      <c r="C31" s="2">
        <v>0.86</v>
      </c>
      <c r="D31" s="2"/>
      <c r="E31" s="2">
        <v>2.9868578255675029</v>
      </c>
      <c r="F31" s="3">
        <v>0.12206882714256656</v>
      </c>
    </row>
    <row r="32" spans="1:6" x14ac:dyDescent="0.25">
      <c r="A32" t="s">
        <v>9</v>
      </c>
      <c r="B32">
        <v>21</v>
      </c>
      <c r="C32" s="2">
        <v>1.3851454048029184</v>
      </c>
      <c r="D32" s="2"/>
      <c r="E32" s="2">
        <v>3</v>
      </c>
      <c r="F32" s="3">
        <v>0.14710154807643058</v>
      </c>
    </row>
    <row r="33" spans="1:6" x14ac:dyDescent="0.25">
      <c r="B33">
        <v>21</v>
      </c>
      <c r="C33" s="2">
        <v>1.2876165113182423</v>
      </c>
      <c r="D33" s="2"/>
      <c r="E33" s="2">
        <v>3</v>
      </c>
      <c r="F33" s="3">
        <v>0.14271221795850747</v>
      </c>
    </row>
    <row r="34" spans="1:6" x14ac:dyDescent="0.25">
      <c r="B34">
        <v>21</v>
      </c>
      <c r="C34" s="2">
        <v>1.1978827880874945</v>
      </c>
      <c r="D34" s="2"/>
      <c r="E34" s="2">
        <v>3</v>
      </c>
      <c r="F34" s="3">
        <v>0.14030205927076433</v>
      </c>
    </row>
    <row r="35" spans="1:6" x14ac:dyDescent="0.25">
      <c r="B35">
        <v>21</v>
      </c>
      <c r="C35" s="2">
        <v>1.1568827981182246</v>
      </c>
      <c r="D35" s="2"/>
      <c r="E35" s="2">
        <v>3</v>
      </c>
      <c r="F35" s="3">
        <v>0.13845315100426198</v>
      </c>
    </row>
    <row r="36" spans="1:6" x14ac:dyDescent="0.25">
      <c r="B36">
        <v>54.5</v>
      </c>
      <c r="C36" s="2">
        <v>1.092162014773685</v>
      </c>
      <c r="D36" s="2"/>
      <c r="E36" s="2">
        <v>3</v>
      </c>
      <c r="F36" s="3">
        <v>0.15193694851846209</v>
      </c>
    </row>
    <row r="37" spans="1:6" x14ac:dyDescent="0.25">
      <c r="B37">
        <v>54.5</v>
      </c>
      <c r="C37" s="2">
        <v>1.1075306132566556</v>
      </c>
      <c r="D37" s="2"/>
      <c r="E37" s="2">
        <v>3</v>
      </c>
      <c r="F37" s="3">
        <v>0.15193694851846209</v>
      </c>
    </row>
    <row r="38" spans="1:6" x14ac:dyDescent="0.25">
      <c r="B38">
        <v>54.5</v>
      </c>
      <c r="C38" s="2">
        <v>1.0455797423367392</v>
      </c>
      <c r="D38" s="2"/>
      <c r="E38" s="2">
        <v>3</v>
      </c>
      <c r="F38" s="3">
        <v>0.15164434440775754</v>
      </c>
    </row>
    <row r="39" spans="1:6" x14ac:dyDescent="0.25">
      <c r="B39">
        <v>54.5</v>
      </c>
      <c r="C39" s="2">
        <v>1.0093291870279875</v>
      </c>
      <c r="D39" s="2"/>
      <c r="E39" s="2">
        <v>3</v>
      </c>
      <c r="F39" s="3">
        <v>0.15164434440775754</v>
      </c>
    </row>
    <row r="40" spans="1:6" x14ac:dyDescent="0.25">
      <c r="B40">
        <v>54.5</v>
      </c>
      <c r="C40" s="2">
        <v>0.84077120129432381</v>
      </c>
      <c r="D40" s="2"/>
      <c r="E40" s="2">
        <v>3</v>
      </c>
      <c r="F40" s="3">
        <v>0.1517025813504124</v>
      </c>
    </row>
    <row r="41" spans="1:6" x14ac:dyDescent="0.25">
      <c r="B41">
        <v>54.5</v>
      </c>
      <c r="C41" s="2">
        <v>0.87447755157071594</v>
      </c>
      <c r="D41" s="2"/>
      <c r="E41" s="2">
        <v>3</v>
      </c>
      <c r="F41" s="3">
        <v>0.1517025813504124</v>
      </c>
    </row>
    <row r="42" spans="1:6" x14ac:dyDescent="0.25">
      <c r="B42">
        <v>54.5</v>
      </c>
      <c r="C42" s="2">
        <v>0.96362214692631343</v>
      </c>
      <c r="D42" s="2"/>
      <c r="E42" s="2">
        <v>3.1666666666666665</v>
      </c>
      <c r="F42" s="3">
        <v>0.16019305295769096</v>
      </c>
    </row>
    <row r="43" spans="1:6" x14ac:dyDescent="0.25">
      <c r="B43">
        <v>54.5</v>
      </c>
      <c r="C43" s="2">
        <v>0.95716821188765189</v>
      </c>
      <c r="D43" s="2"/>
      <c r="E43" s="2">
        <v>3.1666666666666665</v>
      </c>
      <c r="F43" s="3">
        <v>0.16019305295769096</v>
      </c>
    </row>
    <row r="44" spans="1:6" x14ac:dyDescent="0.25">
      <c r="A44" t="s">
        <v>10</v>
      </c>
      <c r="B44">
        <v>34.56</v>
      </c>
      <c r="C44" s="2">
        <v>1.0900000000000001</v>
      </c>
      <c r="D44" s="2"/>
      <c r="E44" s="2">
        <v>6.0099009900990099</v>
      </c>
      <c r="F44" s="3">
        <v>0.2484931861486416</v>
      </c>
    </row>
    <row r="45" spans="1:6" x14ac:dyDescent="0.25">
      <c r="B45">
        <v>44.24</v>
      </c>
      <c r="C45" s="2">
        <v>1.07</v>
      </c>
      <c r="D45" s="2"/>
      <c r="E45" s="2">
        <v>5.882352941176471</v>
      </c>
      <c r="F45" s="3">
        <v>0.25004649020452197</v>
      </c>
    </row>
    <row r="46" spans="1:6" x14ac:dyDescent="0.25">
      <c r="B46">
        <v>34.56</v>
      </c>
      <c r="C46" s="2">
        <v>1.1399999999999999</v>
      </c>
      <c r="D46" s="2"/>
      <c r="E46" s="2">
        <v>4.5462184873949578</v>
      </c>
      <c r="F46" s="3">
        <v>0.19085852141372298</v>
      </c>
    </row>
    <row r="47" spans="1:6" x14ac:dyDescent="0.25">
      <c r="B47">
        <v>44.24</v>
      </c>
      <c r="C47" s="2">
        <v>1.0900000000000001</v>
      </c>
      <c r="D47" s="2"/>
      <c r="E47" s="2">
        <v>4.4344262295081966</v>
      </c>
      <c r="F47" s="3">
        <v>0.19197151115433175</v>
      </c>
    </row>
    <row r="48" spans="1:6" x14ac:dyDescent="0.25">
      <c r="B48">
        <v>34.56</v>
      </c>
      <c r="C48" s="2">
        <v>1.2</v>
      </c>
      <c r="D48" s="2"/>
      <c r="E48" s="2">
        <v>3.02</v>
      </c>
      <c r="F48" s="3">
        <v>0.13076964956303166</v>
      </c>
    </row>
    <row r="49" spans="1:6" x14ac:dyDescent="0.25">
      <c r="B49">
        <v>44.24</v>
      </c>
      <c r="C49" s="2">
        <v>1.1499999999999999</v>
      </c>
      <c r="D49" s="2"/>
      <c r="E49" s="2">
        <v>3.0066666666666668</v>
      </c>
      <c r="F49" s="3">
        <v>0.13390405330324839</v>
      </c>
    </row>
    <row r="50" spans="1:6" x14ac:dyDescent="0.25">
      <c r="A50" t="s">
        <v>11</v>
      </c>
      <c r="B50">
        <v>34.56</v>
      </c>
      <c r="C50" s="2">
        <v>1.26</v>
      </c>
      <c r="D50" s="2"/>
      <c r="E50" s="2">
        <v>3.61</v>
      </c>
      <c r="F50" s="3">
        <v>0.15712365708605269</v>
      </c>
    </row>
    <row r="51" spans="1:6" x14ac:dyDescent="0.25">
      <c r="B51">
        <v>44.24</v>
      </c>
      <c r="C51" s="2">
        <v>1.27</v>
      </c>
      <c r="D51" s="2"/>
      <c r="E51" s="2">
        <v>3.6</v>
      </c>
      <c r="F51" s="3">
        <v>0.16133941931076459</v>
      </c>
    </row>
    <row r="52" spans="1:6" x14ac:dyDescent="0.25">
      <c r="B52">
        <v>34.56</v>
      </c>
      <c r="C52" s="2">
        <v>1.05</v>
      </c>
      <c r="D52" s="2"/>
      <c r="E52" s="2">
        <v>4.4628099173553721</v>
      </c>
      <c r="F52" s="3">
        <v>0.19127028983767069</v>
      </c>
    </row>
    <row r="53" spans="1:6" x14ac:dyDescent="0.25">
      <c r="B53">
        <v>44.24</v>
      </c>
      <c r="C53" s="2">
        <v>1.07</v>
      </c>
      <c r="D53" s="2"/>
      <c r="E53" s="2">
        <v>4.4262295081967213</v>
      </c>
      <c r="F53" s="3">
        <v>0.19696169696334434</v>
      </c>
    </row>
    <row r="54" spans="1:6" x14ac:dyDescent="0.25">
      <c r="B54">
        <v>34.56</v>
      </c>
      <c r="C54" s="2">
        <v>1.52</v>
      </c>
      <c r="D54" s="2"/>
      <c r="E54" s="2">
        <v>3.5242718446601944</v>
      </c>
      <c r="F54" s="3">
        <v>0.14302969333393942</v>
      </c>
    </row>
    <row r="55" spans="1:6" x14ac:dyDescent="0.25">
      <c r="B55">
        <v>44.24</v>
      </c>
      <c r="C55" s="2">
        <v>1.57</v>
      </c>
      <c r="D55" s="2"/>
      <c r="E55" s="2">
        <v>3.5445544554455446</v>
      </c>
      <c r="F55" s="3">
        <v>0.14768009456802253</v>
      </c>
    </row>
    <row r="56" spans="1:6" x14ac:dyDescent="0.25">
      <c r="B56">
        <v>34.56</v>
      </c>
      <c r="C56" s="2">
        <v>1.29</v>
      </c>
      <c r="D56" s="2"/>
      <c r="E56" s="2">
        <v>4.5546218487394956</v>
      </c>
      <c r="F56" s="3">
        <v>0.18164132799718125</v>
      </c>
    </row>
    <row r="57" spans="1:6" x14ac:dyDescent="0.25">
      <c r="B57">
        <v>44.24</v>
      </c>
      <c r="C57" s="2">
        <v>1.2</v>
      </c>
      <c r="D57" s="2"/>
      <c r="E57" s="2">
        <v>4.541666666666667</v>
      </c>
      <c r="F57" s="3">
        <v>0.18743015257858367</v>
      </c>
    </row>
    <row r="58" spans="1:6" x14ac:dyDescent="0.25">
      <c r="A58" t="s">
        <v>12</v>
      </c>
      <c r="B58">
        <v>25</v>
      </c>
      <c r="C58" s="2">
        <v>0.94110472376171472</v>
      </c>
      <c r="D58" s="2"/>
      <c r="E58" s="2">
        <v>9.8425196850393704</v>
      </c>
      <c r="F58" s="3">
        <v>0.39688900277693634</v>
      </c>
    </row>
    <row r="59" spans="1:6" x14ac:dyDescent="0.25">
      <c r="B59">
        <v>25</v>
      </c>
      <c r="C59" s="2">
        <v>0.96787697877522005</v>
      </c>
      <c r="D59" s="2"/>
      <c r="E59" s="2">
        <v>14.763779527559056</v>
      </c>
      <c r="F59" s="3">
        <v>0.59533350416540454</v>
      </c>
    </row>
    <row r="60" spans="1:6" x14ac:dyDescent="0.25">
      <c r="B60">
        <v>25</v>
      </c>
      <c r="C60" s="2">
        <v>0.92074811649184529</v>
      </c>
      <c r="D60" s="2"/>
      <c r="E60" s="2">
        <v>19.685039370078741</v>
      </c>
      <c r="F60" s="3">
        <v>0.79377800555387268</v>
      </c>
    </row>
    <row r="61" spans="1:6" x14ac:dyDescent="0.25">
      <c r="B61">
        <v>25</v>
      </c>
      <c r="C61" s="2">
        <v>0.87678174520350582</v>
      </c>
      <c r="D61" s="2"/>
      <c r="E61" s="2">
        <v>24.606299212598426</v>
      </c>
      <c r="F61" s="3">
        <v>0.99222250694234093</v>
      </c>
    </row>
    <row r="62" spans="1:6" x14ac:dyDescent="0.25">
      <c r="B62">
        <v>25</v>
      </c>
      <c r="C62" s="2">
        <v>1.228064258704199</v>
      </c>
      <c r="D62" s="2"/>
      <c r="E62" s="2">
        <v>8.3333333333333339</v>
      </c>
      <c r="F62" s="3">
        <v>0.31478947052722311</v>
      </c>
    </row>
    <row r="63" spans="1:6" x14ac:dyDescent="0.25">
      <c r="B63">
        <v>25</v>
      </c>
      <c r="C63" s="2">
        <v>1.0985319442541244</v>
      </c>
      <c r="D63" s="2"/>
      <c r="E63" s="2">
        <v>12.5</v>
      </c>
      <c r="F63" s="3">
        <v>0.47218420579083459</v>
      </c>
    </row>
    <row r="64" spans="1:6" x14ac:dyDescent="0.25">
      <c r="B64">
        <v>25</v>
      </c>
      <c r="C64" s="2">
        <v>1.05230422311384</v>
      </c>
      <c r="D64" s="2"/>
      <c r="E64" s="2">
        <v>16.666666666666668</v>
      </c>
      <c r="F64" s="3">
        <v>0.62957894105444623</v>
      </c>
    </row>
    <row r="65" spans="2:6" x14ac:dyDescent="0.25">
      <c r="B65">
        <v>25</v>
      </c>
      <c r="C65" s="2">
        <v>0.93284777441089395</v>
      </c>
      <c r="D65" s="2"/>
      <c r="E65" s="2">
        <v>20.833333333333332</v>
      </c>
      <c r="F65" s="3">
        <v>0.7869736763180577</v>
      </c>
    </row>
    <row r="66" spans="2:6" x14ac:dyDescent="0.25">
      <c r="B66">
        <v>25</v>
      </c>
      <c r="C66" s="2">
        <v>1.1433443647858197</v>
      </c>
      <c r="D66" s="2"/>
      <c r="E66" s="2">
        <v>6.666666666666667</v>
      </c>
      <c r="F66" s="3">
        <v>0.25287212736313691</v>
      </c>
    </row>
    <row r="67" spans="2:6" x14ac:dyDescent="0.25">
      <c r="B67">
        <v>25</v>
      </c>
      <c r="C67" s="2">
        <v>1.0345367541854751</v>
      </c>
      <c r="D67" s="2"/>
      <c r="E67" s="2">
        <v>10</v>
      </c>
      <c r="F67" s="3">
        <v>0.37930819104470531</v>
      </c>
    </row>
    <row r="68" spans="2:6" x14ac:dyDescent="0.25">
      <c r="B68">
        <v>25</v>
      </c>
      <c r="C68" s="2">
        <v>1.0563491655581598</v>
      </c>
      <c r="D68" s="2"/>
      <c r="E68" s="2">
        <v>13.333333333333334</v>
      </c>
      <c r="F68" s="3">
        <v>0.50574425472627382</v>
      </c>
    </row>
    <row r="69" spans="2:6" x14ac:dyDescent="0.25">
      <c r="B69">
        <v>25</v>
      </c>
      <c r="C69" s="2">
        <v>1.0177694991396591</v>
      </c>
      <c r="D69" s="2"/>
      <c r="E69" s="2">
        <v>16.666666666666668</v>
      </c>
      <c r="F69" s="3">
        <v>0.63218031840784217</v>
      </c>
    </row>
    <row r="70" spans="2:6" x14ac:dyDescent="0.25">
      <c r="B70">
        <v>28.8</v>
      </c>
      <c r="C70" s="2">
        <v>1.0281305704136359</v>
      </c>
      <c r="D70" s="2"/>
      <c r="E70" s="2">
        <v>45</v>
      </c>
      <c r="F70" s="3">
        <v>1.6491219979529759</v>
      </c>
    </row>
    <row r="71" spans="2:6" x14ac:dyDescent="0.25">
      <c r="B71">
        <v>28.8</v>
      </c>
      <c r="C71" s="2">
        <v>1.0009456398070251</v>
      </c>
      <c r="D71" s="2"/>
      <c r="E71" s="2">
        <v>45</v>
      </c>
      <c r="F71" s="3">
        <v>1.9600028040561106</v>
      </c>
    </row>
    <row r="72" spans="2:6" x14ac:dyDescent="0.25">
      <c r="B72">
        <v>28.8</v>
      </c>
      <c r="C72" s="2">
        <v>1.1344586097098648</v>
      </c>
      <c r="D72" s="2"/>
      <c r="E72" s="2">
        <v>45</v>
      </c>
      <c r="F72" s="3">
        <v>1.9637874756776172</v>
      </c>
    </row>
    <row r="73" spans="2:6" x14ac:dyDescent="0.25">
      <c r="B73">
        <v>28.8</v>
      </c>
      <c r="C73" s="2">
        <v>1.0148664819042728</v>
      </c>
      <c r="D73" s="2"/>
      <c r="E73" s="2">
        <v>42.857142857142854</v>
      </c>
      <c r="F73" s="3">
        <v>1.7130325997827287</v>
      </c>
    </row>
    <row r="74" spans="2:6" x14ac:dyDescent="0.25">
      <c r="B74">
        <v>28.8</v>
      </c>
      <c r="C74" s="2">
        <v>1.0399104997855271</v>
      </c>
      <c r="D74" s="2"/>
      <c r="E74" s="2">
        <v>42.857142857142854</v>
      </c>
      <c r="F74" s="3">
        <v>1.8448964082278541</v>
      </c>
    </row>
    <row r="75" spans="2:6" x14ac:dyDescent="0.25">
      <c r="B75">
        <v>28.8</v>
      </c>
      <c r="C75" s="2">
        <v>1.0622541232769782</v>
      </c>
      <c r="D75" s="2"/>
      <c r="E75" s="2">
        <v>42.857142857142854</v>
      </c>
      <c r="F75" s="3">
        <v>1.7491524125220581</v>
      </c>
    </row>
    <row r="76" spans="2:6" x14ac:dyDescent="0.25">
      <c r="B76">
        <v>28.8</v>
      </c>
      <c r="C76" s="2">
        <v>0.97736556782760275</v>
      </c>
      <c r="D76" s="2"/>
      <c r="E76" s="2">
        <v>35.526315789473685</v>
      </c>
      <c r="F76" s="3">
        <v>1.4139123641317524</v>
      </c>
    </row>
    <row r="77" spans="2:6" x14ac:dyDescent="0.25">
      <c r="B77">
        <v>28.8</v>
      </c>
      <c r="C77" s="2">
        <v>0.93111584543495696</v>
      </c>
      <c r="D77" s="2"/>
      <c r="E77" s="2">
        <v>35.526315789473685</v>
      </c>
      <c r="F77" s="3">
        <v>1.4927729497787532</v>
      </c>
    </row>
    <row r="78" spans="2:6" x14ac:dyDescent="0.25">
      <c r="B78">
        <v>28.8</v>
      </c>
      <c r="C78" s="2">
        <v>0.92801895125181899</v>
      </c>
      <c r="D78" s="2"/>
      <c r="E78" s="2">
        <v>35.526315789473685</v>
      </c>
      <c r="F78" s="3">
        <v>1.5033988028748591</v>
      </c>
    </row>
    <row r="79" spans="2:6" x14ac:dyDescent="0.25">
      <c r="B79">
        <v>28.8</v>
      </c>
      <c r="C79" s="2">
        <v>0.85834723380700673</v>
      </c>
      <c r="D79" s="2"/>
      <c r="E79" s="2">
        <v>27</v>
      </c>
      <c r="F79" s="3">
        <v>1.0733770513140835</v>
      </c>
    </row>
    <row r="80" spans="2:6" x14ac:dyDescent="0.25">
      <c r="B80">
        <v>28.8</v>
      </c>
      <c r="C80" s="2">
        <v>0.83184269716222559</v>
      </c>
      <c r="D80" s="2"/>
      <c r="E80" s="2">
        <v>27</v>
      </c>
      <c r="F80" s="3">
        <v>1.06100777440741</v>
      </c>
    </row>
    <row r="81" spans="1:6" x14ac:dyDescent="0.25">
      <c r="B81">
        <v>28.8</v>
      </c>
      <c r="C81" s="2">
        <v>1.0907933784358415</v>
      </c>
      <c r="D81" s="2"/>
      <c r="E81" s="2">
        <v>22.5</v>
      </c>
      <c r="F81" s="3">
        <v>0.86935520370394825</v>
      </c>
    </row>
    <row r="82" spans="1:6" x14ac:dyDescent="0.25">
      <c r="B82">
        <v>28.8</v>
      </c>
      <c r="C82" s="2">
        <v>0.88921200699466563</v>
      </c>
      <c r="D82" s="2"/>
      <c r="E82" s="2">
        <v>22.5</v>
      </c>
      <c r="F82" s="3">
        <v>0.89169069654518085</v>
      </c>
    </row>
    <row r="83" spans="1:6" x14ac:dyDescent="0.25">
      <c r="B83">
        <v>28.8</v>
      </c>
      <c r="C83" s="2">
        <v>0.95363316649193308</v>
      </c>
      <c r="D83" s="2"/>
      <c r="E83" s="2">
        <v>18</v>
      </c>
      <c r="F83" s="3">
        <v>0.71250125121206487</v>
      </c>
    </row>
    <row r="84" spans="1:6" x14ac:dyDescent="0.25">
      <c r="B84">
        <v>28.8</v>
      </c>
      <c r="C84" s="2">
        <v>1.0217890652568922</v>
      </c>
      <c r="D84" s="2"/>
      <c r="E84" s="2">
        <v>18</v>
      </c>
      <c r="F84" s="3">
        <v>0.65535888952353061</v>
      </c>
    </row>
    <row r="85" spans="1:6" x14ac:dyDescent="0.25">
      <c r="A85" t="s">
        <v>13</v>
      </c>
      <c r="B85">
        <v>113</v>
      </c>
      <c r="C85" s="2">
        <v>2.0982877089378458</v>
      </c>
      <c r="D85" s="2"/>
      <c r="E85" s="2">
        <v>20.451778709590151</v>
      </c>
      <c r="F85" s="3">
        <v>1.1649811961151149</v>
      </c>
    </row>
    <row r="86" spans="1:6" x14ac:dyDescent="0.25">
      <c r="B86">
        <v>113</v>
      </c>
      <c r="C86" s="2">
        <v>1.6556924398528725</v>
      </c>
      <c r="D86" s="2"/>
      <c r="E86" s="2">
        <v>20.47670639219935</v>
      </c>
      <c r="F86" s="3">
        <v>1.1663757681532421</v>
      </c>
    </row>
    <row r="87" spans="1:6" x14ac:dyDescent="0.25">
      <c r="B87">
        <v>113</v>
      </c>
      <c r="C87" s="2">
        <v>1.9129802599668224</v>
      </c>
      <c r="D87" s="2"/>
      <c r="E87" s="2">
        <v>20.543478260869566</v>
      </c>
      <c r="F87" s="3">
        <v>1.1698322110901092</v>
      </c>
    </row>
    <row r="88" spans="1:6" x14ac:dyDescent="0.25">
      <c r="B88">
        <v>113</v>
      </c>
      <c r="C88" s="2">
        <v>1.209637679507457</v>
      </c>
      <c r="D88" s="2"/>
      <c r="E88" s="2">
        <v>15.29280873874785</v>
      </c>
      <c r="F88" s="3">
        <v>0.87854938032629093</v>
      </c>
    </row>
    <row r="89" spans="1:6" x14ac:dyDescent="0.25">
      <c r="B89">
        <v>113</v>
      </c>
      <c r="C89" s="2">
        <v>1.2231403129670606</v>
      </c>
      <c r="D89" s="2"/>
      <c r="E89" s="2">
        <v>15.289715845889372</v>
      </c>
      <c r="F89" s="3">
        <v>0.878452660985371</v>
      </c>
    </row>
    <row r="90" spans="1:6" x14ac:dyDescent="0.25">
      <c r="B90">
        <v>113</v>
      </c>
      <c r="C90" s="2">
        <v>1.3688848408213352</v>
      </c>
      <c r="D90" s="2"/>
      <c r="E90" s="2">
        <v>15.22811964951153</v>
      </c>
      <c r="F90" s="3">
        <v>0.87528440206382541</v>
      </c>
    </row>
    <row r="91" spans="1:6" x14ac:dyDescent="0.25">
      <c r="B91">
        <v>113</v>
      </c>
      <c r="C91" s="2">
        <v>1.3593516224859929</v>
      </c>
      <c r="D91" s="2"/>
      <c r="E91" s="2">
        <v>12.181759587495971</v>
      </c>
      <c r="F91" s="3">
        <v>0.70760687297868041</v>
      </c>
    </row>
    <row r="92" spans="1:6" x14ac:dyDescent="0.25">
      <c r="B92">
        <v>113</v>
      </c>
      <c r="C92" s="2">
        <v>1.2906827751806056</v>
      </c>
      <c r="D92" s="2"/>
      <c r="E92" s="2">
        <v>12.155317951603827</v>
      </c>
      <c r="F92" s="3">
        <v>0.70647649002485546</v>
      </c>
    </row>
    <row r="93" spans="1:6" x14ac:dyDescent="0.25">
      <c r="B93">
        <v>113</v>
      </c>
      <c r="C93" s="2">
        <v>1.0162674921338475</v>
      </c>
      <c r="D93" s="2"/>
      <c r="E93" s="2">
        <v>12.188633615477631</v>
      </c>
      <c r="F93" s="3">
        <v>0.70798405946631338</v>
      </c>
    </row>
    <row r="94" spans="1:6" x14ac:dyDescent="0.25">
      <c r="A94" t="s">
        <v>14</v>
      </c>
      <c r="B94">
        <v>113</v>
      </c>
      <c r="C94" s="2">
        <v>1.6153580526089693</v>
      </c>
      <c r="D94" s="2"/>
      <c r="E94" s="2">
        <v>33.781603012372244</v>
      </c>
      <c r="F94" s="3">
        <v>1.9244099433965631</v>
      </c>
    </row>
    <row r="95" spans="1:6" x14ac:dyDescent="0.25">
      <c r="B95">
        <v>113</v>
      </c>
      <c r="C95" s="2">
        <v>2.4128703716133288</v>
      </c>
      <c r="D95" s="2"/>
      <c r="E95" s="2">
        <v>33.745298226759807</v>
      </c>
      <c r="F95" s="3">
        <v>1.9220986146197385</v>
      </c>
    </row>
    <row r="96" spans="1:6" x14ac:dyDescent="0.25">
      <c r="B96">
        <v>113</v>
      </c>
      <c r="C96" s="2">
        <v>1.591279845527797</v>
      </c>
      <c r="D96" s="2"/>
      <c r="E96" s="2">
        <v>33.457645178476291</v>
      </c>
      <c r="F96" s="3">
        <v>1.9061516689732187</v>
      </c>
    </row>
    <row r="97" spans="2:6" x14ac:dyDescent="0.25">
      <c r="B97">
        <v>113</v>
      </c>
      <c r="C97" s="2">
        <v>1.4847598761541816</v>
      </c>
      <c r="D97" s="2"/>
      <c r="E97" s="2">
        <v>25.132566283141571</v>
      </c>
      <c r="F97" s="3">
        <v>1.4448534668164721</v>
      </c>
    </row>
    <row r="98" spans="2:6" x14ac:dyDescent="0.25">
      <c r="B98">
        <v>113</v>
      </c>
      <c r="C98" s="2">
        <v>1.1254729717185525</v>
      </c>
      <c r="D98" s="2"/>
      <c r="E98" s="2">
        <v>25.12</v>
      </c>
      <c r="F98" s="3">
        <v>1.4437895528441222</v>
      </c>
    </row>
    <row r="99" spans="2:6" x14ac:dyDescent="0.25">
      <c r="B99">
        <v>113</v>
      </c>
      <c r="C99" s="2">
        <v>1.3544032837924467</v>
      </c>
      <c r="D99" s="2"/>
      <c r="E99" s="2">
        <v>25.279259333802958</v>
      </c>
      <c r="F99" s="3">
        <v>1.4528057382054544</v>
      </c>
    </row>
    <row r="100" spans="2:6" x14ac:dyDescent="0.25">
      <c r="B100">
        <v>113</v>
      </c>
      <c r="C100" s="2">
        <v>1.5667217338264392</v>
      </c>
      <c r="D100" s="2"/>
      <c r="E100" s="2">
        <v>20.160513643659712</v>
      </c>
      <c r="F100" s="3">
        <v>1.1713227949101439</v>
      </c>
    </row>
    <row r="101" spans="2:6" x14ac:dyDescent="0.25">
      <c r="B101">
        <v>113</v>
      </c>
      <c r="C101" s="2">
        <v>1.4031812021804693</v>
      </c>
      <c r="D101" s="2"/>
      <c r="E101" s="2">
        <v>20.081541290271005</v>
      </c>
      <c r="F101" s="3">
        <v>1.1675219663839937</v>
      </c>
    </row>
    <row r="102" spans="2:6" x14ac:dyDescent="0.25">
      <c r="B102">
        <v>113</v>
      </c>
      <c r="C102" s="2">
        <v>1.4030945443552136</v>
      </c>
      <c r="D102" s="2"/>
      <c r="E102" s="2">
        <v>20.170226433274451</v>
      </c>
      <c r="F102" s="3">
        <v>1.1719880516050809</v>
      </c>
    </row>
    <row r="103" spans="2:6" x14ac:dyDescent="0.25">
      <c r="B103">
        <v>113</v>
      </c>
      <c r="C103" s="2">
        <v>1.3275733711584332</v>
      </c>
      <c r="D103" s="2"/>
      <c r="E103" s="2">
        <v>16.777985573069731</v>
      </c>
      <c r="F103" s="3">
        <v>0.98547206261457887</v>
      </c>
    </row>
    <row r="104" spans="2:6" x14ac:dyDescent="0.25">
      <c r="B104">
        <v>113</v>
      </c>
      <c r="C104" s="2">
        <v>1.2589851778208847</v>
      </c>
      <c r="D104" s="2"/>
      <c r="E104" s="2">
        <v>16.751133635636169</v>
      </c>
      <c r="F104" s="3">
        <v>0.98437990302567946</v>
      </c>
    </row>
    <row r="105" spans="2:6" x14ac:dyDescent="0.25">
      <c r="B105">
        <v>113</v>
      </c>
      <c r="C105" s="2">
        <v>1.3336226108374798</v>
      </c>
      <c r="D105" s="2"/>
      <c r="E105" s="2">
        <v>16.712128268245625</v>
      </c>
      <c r="F105" s="3">
        <v>0.98210646205209495</v>
      </c>
    </row>
    <row r="106" spans="2:6" x14ac:dyDescent="0.25">
      <c r="B106">
        <v>113</v>
      </c>
      <c r="C106" s="2">
        <v>1.0678076829794465</v>
      </c>
      <c r="D106" s="2"/>
      <c r="E106" s="2">
        <v>12.583909427913035</v>
      </c>
      <c r="F106" s="3">
        <v>0.75372059535640157</v>
      </c>
    </row>
    <row r="107" spans="2:6" x14ac:dyDescent="0.25">
      <c r="B107">
        <v>113</v>
      </c>
      <c r="C107" s="2">
        <v>1.0477363007933436</v>
      </c>
      <c r="D107" s="2"/>
      <c r="E107" s="2">
        <v>12.591478696741854</v>
      </c>
      <c r="F107" s="3">
        <v>0.75447156985241992</v>
      </c>
    </row>
    <row r="108" spans="2:6" x14ac:dyDescent="0.25">
      <c r="B108">
        <v>113</v>
      </c>
      <c r="C108" s="2">
        <v>1.1012024667108917</v>
      </c>
      <c r="D108" s="2"/>
      <c r="E108" s="2">
        <v>12.573831214335769</v>
      </c>
      <c r="F108" s="3">
        <v>0.75349032285559614</v>
      </c>
    </row>
    <row r="109" spans="2:6" x14ac:dyDescent="0.25">
      <c r="B109">
        <v>113</v>
      </c>
      <c r="C109" s="2">
        <v>2.417437862887978</v>
      </c>
      <c r="D109" s="2"/>
      <c r="E109" s="2">
        <v>47.197957263808632</v>
      </c>
      <c r="F109" s="3">
        <v>2.688234664775099</v>
      </c>
    </row>
    <row r="110" spans="2:6" x14ac:dyDescent="0.25">
      <c r="B110">
        <v>113</v>
      </c>
      <c r="C110" s="2">
        <v>1.5014168516137647</v>
      </c>
      <c r="D110" s="2"/>
      <c r="E110" s="2">
        <v>47.491548343475323</v>
      </c>
      <c r="F110" s="3">
        <v>2.7044890586065522</v>
      </c>
    </row>
    <row r="111" spans="2:6" x14ac:dyDescent="0.25">
      <c r="B111">
        <v>113</v>
      </c>
      <c r="C111" s="2">
        <v>2.1522863348818237</v>
      </c>
      <c r="D111" s="2"/>
      <c r="E111" s="2">
        <v>47.357065803667744</v>
      </c>
      <c r="F111" s="3">
        <v>2.6977206418639375</v>
      </c>
    </row>
    <row r="112" spans="2:6" x14ac:dyDescent="0.25">
      <c r="B112">
        <v>113</v>
      </c>
      <c r="C112" s="2">
        <v>1.6247614225237093</v>
      </c>
      <c r="D112" s="2"/>
      <c r="E112" s="2">
        <v>35.478331144560059</v>
      </c>
      <c r="F112" s="3">
        <v>2.037940442404147</v>
      </c>
    </row>
    <row r="113" spans="2:13" x14ac:dyDescent="0.25">
      <c r="B113">
        <v>113</v>
      </c>
      <c r="C113" s="2">
        <v>1.6898518828626057</v>
      </c>
      <c r="D113" s="2"/>
      <c r="E113" s="2">
        <v>35.331991951710258</v>
      </c>
      <c r="F113" s="3">
        <v>2.0303919321224049</v>
      </c>
    </row>
    <row r="114" spans="2:13" x14ac:dyDescent="0.25">
      <c r="B114">
        <v>113</v>
      </c>
      <c r="C114" s="2">
        <v>1.5056627810915122</v>
      </c>
      <c r="D114" s="2"/>
      <c r="E114" s="2">
        <v>35.292935383378556</v>
      </c>
      <c r="F114" s="3">
        <v>2.028241190936547</v>
      </c>
    </row>
    <row r="115" spans="2:13" x14ac:dyDescent="0.25">
      <c r="B115">
        <v>113</v>
      </c>
      <c r="C115" s="2">
        <v>1.4689646940956744</v>
      </c>
      <c r="D115" s="2"/>
      <c r="E115" s="2">
        <v>28.229242022345471</v>
      </c>
      <c r="F115" s="3">
        <v>1.6401606810903695</v>
      </c>
    </row>
    <row r="116" spans="2:13" x14ac:dyDescent="0.25">
      <c r="B116">
        <v>113</v>
      </c>
      <c r="C116" s="2">
        <v>1.1495936044794224</v>
      </c>
      <c r="D116" s="2"/>
      <c r="E116" s="2">
        <v>28.267868641339344</v>
      </c>
      <c r="F116" s="3">
        <v>1.6422801648169205</v>
      </c>
    </row>
    <row r="117" spans="2:13" x14ac:dyDescent="0.25">
      <c r="B117">
        <v>113</v>
      </c>
      <c r="C117" s="2">
        <v>1.4683001926610408</v>
      </c>
      <c r="D117" s="2"/>
      <c r="E117" s="2">
        <v>28.231511254019292</v>
      </c>
      <c r="F117" s="3">
        <v>1.6397325355061543</v>
      </c>
    </row>
    <row r="118" spans="2:13" x14ac:dyDescent="0.25">
      <c r="B118">
        <v>113</v>
      </c>
      <c r="C118" s="2">
        <v>2.2200322184676864</v>
      </c>
      <c r="D118" s="2"/>
      <c r="E118" s="2">
        <v>23.518382106743452</v>
      </c>
      <c r="F118" s="3">
        <v>1.3813247484993922</v>
      </c>
    </row>
    <row r="119" spans="2:13" x14ac:dyDescent="0.25">
      <c r="B119">
        <v>113</v>
      </c>
      <c r="C119" s="2">
        <v>1.2460092501100619</v>
      </c>
      <c r="D119" s="2"/>
      <c r="E119" s="2">
        <v>23.589468027941969</v>
      </c>
      <c r="F119" s="3">
        <v>1.3852330145851046</v>
      </c>
    </row>
    <row r="120" spans="2:13" x14ac:dyDescent="0.25">
      <c r="B120">
        <v>113</v>
      </c>
      <c r="C120" s="2">
        <v>1.3532762062532833</v>
      </c>
      <c r="D120" s="2"/>
      <c r="E120" s="2">
        <v>23.425827107790823</v>
      </c>
      <c r="F120" s="3">
        <v>1.3762357283831066</v>
      </c>
    </row>
    <row r="121" spans="2:13" x14ac:dyDescent="0.25">
      <c r="B121">
        <v>113</v>
      </c>
      <c r="C121" s="2">
        <v>1.135716936198276</v>
      </c>
      <c r="D121" s="2"/>
      <c r="E121" s="2">
        <v>17.574059247397919</v>
      </c>
      <c r="F121" s="3">
        <v>1.0529990393536481</v>
      </c>
    </row>
    <row r="122" spans="2:13" x14ac:dyDescent="0.25">
      <c r="B122">
        <v>113</v>
      </c>
      <c r="C122" s="2">
        <v>1.3444762750884751</v>
      </c>
      <c r="D122" s="2"/>
      <c r="E122" s="2">
        <v>17.596071947492359</v>
      </c>
      <c r="F122" s="3">
        <v>1.05437716530419</v>
      </c>
    </row>
    <row r="123" spans="2:13" x14ac:dyDescent="0.25">
      <c r="B123">
        <v>113</v>
      </c>
      <c r="C123" s="2">
        <v>1.1341454335205015</v>
      </c>
      <c r="D123" s="2"/>
      <c r="E123" s="2">
        <v>17.501370409129418</v>
      </c>
      <c r="F123" s="3">
        <v>1.0489571217666385</v>
      </c>
    </row>
    <row r="124" spans="2:13" x14ac:dyDescent="0.25">
      <c r="B124">
        <v>100</v>
      </c>
      <c r="C124" s="2">
        <v>1.1345649768134267</v>
      </c>
      <c r="D124" s="2"/>
      <c r="E124" s="2">
        <v>3.8492706645056725</v>
      </c>
      <c r="F124" s="3">
        <v>0.21585834680812785</v>
      </c>
    </row>
    <row r="125" spans="2:13" x14ac:dyDescent="0.25">
      <c r="B125">
        <v>100</v>
      </c>
      <c r="C125" s="2">
        <v>1.2503496926745554</v>
      </c>
      <c r="D125" s="2"/>
      <c r="E125" s="2">
        <v>3.9110745162618361</v>
      </c>
      <c r="F125" s="3">
        <v>0.21931441012643593</v>
      </c>
      <c r="H125" s="27" t="s">
        <v>67</v>
      </c>
      <c r="I125" s="27"/>
      <c r="J125" s="27"/>
      <c r="K125" s="20">
        <f>COUNTIF(E5:E139,"&lt;4")</f>
        <v>35</v>
      </c>
      <c r="L125" s="20" t="s">
        <v>42</v>
      </c>
      <c r="M125" s="11">
        <f t="array" ref="M125">AVERAGE(IF(E5:E139  &lt;4,C5:C139))</f>
        <v>1.0815287340886357</v>
      </c>
    </row>
    <row r="126" spans="2:13" x14ac:dyDescent="0.25">
      <c r="B126">
        <v>100</v>
      </c>
      <c r="C126" s="2">
        <v>1.1351511241059604</v>
      </c>
      <c r="D126" s="2"/>
      <c r="E126" s="2">
        <v>3.6159100040176777</v>
      </c>
      <c r="F126" s="3">
        <v>0.20382341114677985</v>
      </c>
      <c r="I126">
        <f t="array" ref="I126">COUNT(IF(E5:E139 &lt;4, IF(B5:B139 &gt;75, C5:C139)))</f>
        <v>14</v>
      </c>
      <c r="J126" s="21" t="s">
        <v>68</v>
      </c>
      <c r="K126" s="21" t="s">
        <v>42</v>
      </c>
      <c r="L126" s="11">
        <f t="array" ref="L126">AVERAGE(IF(E5:E139 &lt;4, IF(B5:B139 &gt;75, C5:C139)))</f>
        <v>1.0125241086929493</v>
      </c>
    </row>
    <row r="127" spans="2:13" x14ac:dyDescent="0.25">
      <c r="B127">
        <v>100</v>
      </c>
      <c r="C127" s="2">
        <v>1.1895861768567411</v>
      </c>
      <c r="D127" s="2"/>
      <c r="E127" s="2">
        <v>3.629032258064516</v>
      </c>
      <c r="F127" s="3">
        <v>0.20451809387925579</v>
      </c>
      <c r="I127">
        <f t="array" ref="I127">COUNT(IF(E5:E139 &lt;4, IF(B5:B139 &gt;=100, C5:C139)))</f>
        <v>10</v>
      </c>
      <c r="J127" s="21" t="s">
        <v>43</v>
      </c>
      <c r="K127" s="21" t="s">
        <v>42</v>
      </c>
      <c r="L127" s="11">
        <f t="array" ref="L127">AVERAGE(IF(E5:E139 &lt;4, IF(B5:B139 &gt;=100, C5:C139)))</f>
        <v>1.0135337521701291</v>
      </c>
    </row>
    <row r="128" spans="2:13" x14ac:dyDescent="0.25">
      <c r="B128">
        <v>100</v>
      </c>
      <c r="C128" s="2">
        <v>0.97255360117536727</v>
      </c>
      <c r="D128" s="2"/>
      <c r="E128" s="2">
        <v>3.4959414932090329</v>
      </c>
      <c r="F128" s="3">
        <v>0.19861950172081622</v>
      </c>
    </row>
    <row r="129" spans="1:15" x14ac:dyDescent="0.25">
      <c r="B129">
        <v>100</v>
      </c>
      <c r="C129" s="2">
        <v>0.94610378299821241</v>
      </c>
      <c r="D129" s="2"/>
      <c r="E129" s="2">
        <v>3.4816712021770448</v>
      </c>
      <c r="F129" s="3">
        <v>0.19782612449817827</v>
      </c>
    </row>
    <row r="130" spans="1:15" x14ac:dyDescent="0.25">
      <c r="B130">
        <v>100</v>
      </c>
      <c r="C130" s="2">
        <v>0.99403454116328427</v>
      </c>
      <c r="D130" s="2"/>
      <c r="E130" s="2">
        <v>3.400226681778785</v>
      </c>
      <c r="F130" s="3">
        <v>0.1949121839166503</v>
      </c>
      <c r="H130" s="27" t="s">
        <v>69</v>
      </c>
      <c r="I130" s="27"/>
      <c r="J130" s="27"/>
      <c r="K130" s="20">
        <f>COUNTIF(E5:E139, "&gt;=4")</f>
        <v>100</v>
      </c>
      <c r="L130" s="20" t="s">
        <v>42</v>
      </c>
      <c r="M130" s="11">
        <f t="array" ref="M130">AVERAGE(IF(E5:E139 &gt;=4, C5:C139))</f>
        <v>1.2226333770771995</v>
      </c>
    </row>
    <row r="131" spans="1:15" x14ac:dyDescent="0.25">
      <c r="B131">
        <v>100</v>
      </c>
      <c r="C131" s="2">
        <v>0.95972133670581761</v>
      </c>
      <c r="D131" s="2"/>
      <c r="E131" s="2">
        <v>3.4029492226596383</v>
      </c>
      <c r="F131" s="3">
        <v>0.19506020794365081</v>
      </c>
      <c r="I131">
        <f t="array" ref="I131">COUNT(IF(E5:E139 &gt;=4,IF(B5:B139 &gt;75,C5:C139)))</f>
        <v>61</v>
      </c>
      <c r="J131" s="21" t="s">
        <v>68</v>
      </c>
      <c r="K131" s="21" t="s">
        <v>42</v>
      </c>
      <c r="L131" s="11">
        <f t="array" ref="L131">AVERAGE(IF(E5:E139 &gt;=4,IF(B5:B139 &gt;75, C5:C139)))</f>
        <v>1.3441048249471348</v>
      </c>
    </row>
    <row r="132" spans="1:15" x14ac:dyDescent="0.25">
      <c r="B132">
        <v>113</v>
      </c>
      <c r="C132" s="2">
        <v>1.3187467354047528</v>
      </c>
      <c r="D132" s="2"/>
      <c r="E132" s="2">
        <v>10.108833544768645</v>
      </c>
      <c r="F132" s="3">
        <v>0.59384226776608706</v>
      </c>
      <c r="I132">
        <f t="array" ref="I132">COUNT(IF(E5:E139 &gt;=4,IF(B5:B139 &gt;=100, C5:C139)))</f>
        <v>45</v>
      </c>
      <c r="J132" s="21" t="s">
        <v>43</v>
      </c>
      <c r="K132" s="21" t="s">
        <v>42</v>
      </c>
      <c r="L132" s="11">
        <f t="array" ref="L132">AVERAGE(IF(E5:E139 &gt;=4, IF(B5:B139 &gt;=100,C5:C139)))</f>
        <v>1.4397420960394496</v>
      </c>
    </row>
    <row r="133" spans="1:15" x14ac:dyDescent="0.25">
      <c r="B133">
        <v>113</v>
      </c>
      <c r="C133" s="2">
        <v>1.239191069715964</v>
      </c>
      <c r="D133" s="2"/>
      <c r="E133" s="2">
        <v>10.135904130682198</v>
      </c>
      <c r="F133" s="3">
        <v>0.59525366380486822</v>
      </c>
    </row>
    <row r="134" spans="1:15" x14ac:dyDescent="0.25">
      <c r="B134">
        <v>113</v>
      </c>
      <c r="C134" s="2">
        <v>1.2993485286428768</v>
      </c>
      <c r="D134" s="2"/>
      <c r="E134" s="2">
        <v>10.121674020590987</v>
      </c>
      <c r="F134" s="3">
        <v>0.59439455416616072</v>
      </c>
    </row>
    <row r="135" spans="1:15" x14ac:dyDescent="0.25">
      <c r="B135">
        <v>113</v>
      </c>
      <c r="C135" s="2">
        <v>0.74543353583675553</v>
      </c>
      <c r="D135" s="2"/>
      <c r="E135" s="2">
        <v>3.3164162604894227</v>
      </c>
      <c r="F135" s="3">
        <v>0.19868186492822948</v>
      </c>
      <c r="H135" s="8" t="s">
        <v>40</v>
      </c>
      <c r="I135" s="8" t="s">
        <v>39</v>
      </c>
      <c r="J135" s="8">
        <f>COUNT(C5:C139)</f>
        <v>135</v>
      </c>
      <c r="K135" s="10" t="s">
        <v>56</v>
      </c>
      <c r="L135" s="8" t="s">
        <v>42</v>
      </c>
      <c r="M135" s="11">
        <f>AVERAGE(C5:C139)</f>
        <v>1.1860506918579417</v>
      </c>
      <c r="N135" s="17" t="s">
        <v>52</v>
      </c>
      <c r="O135" s="13">
        <v>0.21199999999999999</v>
      </c>
    </row>
    <row r="136" spans="1:15" x14ac:dyDescent="0.25">
      <c r="B136">
        <v>113</v>
      </c>
      <c r="C136" s="2">
        <v>0.8078387533711695</v>
      </c>
      <c r="D136" s="2"/>
      <c r="E136" s="2">
        <v>3.3214231795078253</v>
      </c>
      <c r="F136" s="3">
        <v>0.19896020513509713</v>
      </c>
      <c r="H136">
        <f>COUNTIF(B5:B139,"&gt;75")</f>
        <v>75</v>
      </c>
      <c r="I136" t="s">
        <v>41</v>
      </c>
      <c r="J136" s="9" t="s">
        <v>42</v>
      </c>
      <c r="K136" s="11">
        <f t="array" ref="K136">AVERAGE(IF(B5:B139 &gt;75,C5:C139))</f>
        <v>1.2822097579130203</v>
      </c>
    </row>
    <row r="137" spans="1:15" x14ac:dyDescent="0.25">
      <c r="B137">
        <v>113</v>
      </c>
      <c r="C137" s="2">
        <v>1.1487806685089965</v>
      </c>
      <c r="D137" s="2"/>
      <c r="E137" s="2">
        <v>7.6110999396742418</v>
      </c>
      <c r="F137" s="3">
        <v>0.4560223445302517</v>
      </c>
      <c r="H137">
        <f>COUNTIF(B5:B139,"&gt;=100")</f>
        <v>55</v>
      </c>
      <c r="I137" t="s">
        <v>43</v>
      </c>
      <c r="J137" s="9" t="s">
        <v>42</v>
      </c>
      <c r="K137" s="11">
        <f t="array" ref="K137">AVERAGE(IF(B5:B139 &gt;=100,C5:C139))</f>
        <v>1.3622496698813913</v>
      </c>
    </row>
    <row r="138" spans="1:15" x14ac:dyDescent="0.25">
      <c r="B138">
        <v>113</v>
      </c>
      <c r="C138" s="2">
        <v>1.1515217195994707</v>
      </c>
      <c r="D138" s="2"/>
      <c r="E138" s="2">
        <v>7.6084225337956681</v>
      </c>
      <c r="F138" s="3">
        <v>0.45580666487932303</v>
      </c>
      <c r="H138" t="s">
        <v>44</v>
      </c>
      <c r="I138" t="s">
        <v>45</v>
      </c>
      <c r="J138" s="9" t="s">
        <v>46</v>
      </c>
      <c r="K138" s="8">
        <f>COUNTIF(C5:C139,"&lt;1")</f>
        <v>32</v>
      </c>
      <c r="L138" s="12">
        <f>K138/135</f>
        <v>0.23703703703703705</v>
      </c>
    </row>
    <row r="139" spans="1:15" x14ac:dyDescent="0.25">
      <c r="B139">
        <v>113</v>
      </c>
      <c r="C139" s="2">
        <v>0.98987902923562388</v>
      </c>
      <c r="D139" s="2"/>
      <c r="E139" s="2">
        <v>7.6095697627663847</v>
      </c>
      <c r="F139" s="3">
        <v>0.45573732492846869</v>
      </c>
    </row>
    <row r="140" spans="1:15" x14ac:dyDescent="0.25">
      <c r="A140" s="10" t="s">
        <v>59</v>
      </c>
      <c r="B140" s="10"/>
    </row>
    <row r="141" spans="1:15" x14ac:dyDescent="0.25">
      <c r="A141" t="s">
        <v>15</v>
      </c>
      <c r="B141">
        <v>41.120000000000005</v>
      </c>
      <c r="C141" s="2">
        <v>1.2108731466227347</v>
      </c>
      <c r="D141" s="2">
        <v>1.260720411663808</v>
      </c>
      <c r="E141" s="2">
        <v>4.0060240963855422</v>
      </c>
      <c r="F141" s="3">
        <v>0.17727237494830203</v>
      </c>
    </row>
    <row r="142" spans="1:15" x14ac:dyDescent="0.25">
      <c r="B142">
        <v>41.120000000000005</v>
      </c>
      <c r="C142" s="2">
        <v>1.2389885807504077</v>
      </c>
      <c r="D142" s="2">
        <v>1.3027444253859348</v>
      </c>
      <c r="E142" s="2">
        <v>4.0060240963855422</v>
      </c>
      <c r="F142" s="3">
        <v>0.17727237494830203</v>
      </c>
    </row>
    <row r="143" spans="1:15" x14ac:dyDescent="0.25">
      <c r="B143">
        <v>41.120000000000005</v>
      </c>
      <c r="C143" s="2">
        <v>1.3205537806176784</v>
      </c>
      <c r="D143" s="2">
        <v>1.3823857302118172</v>
      </c>
      <c r="E143" s="2">
        <v>4.0060240963855422</v>
      </c>
      <c r="F143" s="3">
        <v>0.17727237494830203</v>
      </c>
    </row>
    <row r="144" spans="1:15" x14ac:dyDescent="0.25">
      <c r="B144">
        <v>41.120000000000005</v>
      </c>
      <c r="C144" s="2">
        <v>1.3258785942492013</v>
      </c>
      <c r="D144" s="2">
        <v>1.3879598662207357</v>
      </c>
      <c r="E144" s="2">
        <v>4.0060240963855422</v>
      </c>
      <c r="F144" s="3">
        <v>0.17727237494830203</v>
      </c>
    </row>
    <row r="145" spans="2:6" x14ac:dyDescent="0.25">
      <c r="B145">
        <v>41.120000000000005</v>
      </c>
      <c r="C145" s="2">
        <v>1.475991649269311</v>
      </c>
      <c r="D145" s="2">
        <v>1.5336225596529285</v>
      </c>
      <c r="E145" s="2">
        <v>4.0060240963855422</v>
      </c>
      <c r="F145" s="3">
        <v>0.17727237494830203</v>
      </c>
    </row>
    <row r="146" spans="2:6" x14ac:dyDescent="0.25">
      <c r="B146">
        <v>41.120000000000005</v>
      </c>
      <c r="C146" s="2">
        <v>1.3298538622129437</v>
      </c>
      <c r="D146" s="2">
        <v>1.3787878787878789</v>
      </c>
      <c r="E146" s="2">
        <v>4.0060240963855422</v>
      </c>
      <c r="F146" s="3">
        <v>0.17727237494830203</v>
      </c>
    </row>
    <row r="147" spans="2:6" x14ac:dyDescent="0.25">
      <c r="B147">
        <v>41.120000000000005</v>
      </c>
      <c r="C147" s="2">
        <v>1.3704396632366698</v>
      </c>
      <c r="D147" s="2">
        <v>1.4738430583501005</v>
      </c>
      <c r="E147" s="2">
        <v>9.0060240963855414</v>
      </c>
      <c r="F147" s="3">
        <v>0.39348718427459434</v>
      </c>
    </row>
    <row r="148" spans="2:6" x14ac:dyDescent="0.25">
      <c r="B148">
        <v>41.120000000000005</v>
      </c>
      <c r="C148" s="2">
        <v>1.3386342376052385</v>
      </c>
      <c r="D148" s="2">
        <v>1.4367469879518073</v>
      </c>
      <c r="E148" s="2">
        <v>9.0060240963855414</v>
      </c>
      <c r="F148" s="3">
        <v>0.39348718427459434</v>
      </c>
    </row>
    <row r="149" spans="2:6" x14ac:dyDescent="0.25">
      <c r="B149">
        <v>41.120000000000005</v>
      </c>
      <c r="C149" s="2">
        <v>1.2477168949771689</v>
      </c>
      <c r="D149" s="2">
        <v>1.4496021220159152</v>
      </c>
      <c r="E149" s="2">
        <v>9.0060240963855414</v>
      </c>
      <c r="F149" s="3">
        <v>0.39348718427459434</v>
      </c>
    </row>
    <row r="150" spans="2:6" x14ac:dyDescent="0.25">
      <c r="B150">
        <v>41.120000000000005</v>
      </c>
      <c r="C150" s="2">
        <v>1.3093607305936072</v>
      </c>
      <c r="D150" s="2">
        <v>1.5293333333333334</v>
      </c>
      <c r="E150" s="2">
        <v>9.0060240963855414</v>
      </c>
      <c r="F150" s="3">
        <v>0.39348718427459434</v>
      </c>
    </row>
    <row r="151" spans="2:6" x14ac:dyDescent="0.25">
      <c r="B151">
        <v>41.120000000000005</v>
      </c>
      <c r="C151" s="2">
        <v>1.2962138084632517</v>
      </c>
      <c r="D151" s="2">
        <v>1.4696969696969697</v>
      </c>
      <c r="E151" s="2">
        <v>9.0060240963855414</v>
      </c>
      <c r="F151" s="3">
        <v>0.39348718427459434</v>
      </c>
    </row>
    <row r="152" spans="2:6" x14ac:dyDescent="0.25">
      <c r="B152">
        <v>41.120000000000005</v>
      </c>
      <c r="C152" s="2">
        <v>1.265033407572383</v>
      </c>
      <c r="D152" s="2">
        <v>1.4307304785894206</v>
      </c>
      <c r="E152" s="2">
        <v>9.0060240963855414</v>
      </c>
      <c r="F152" s="3">
        <v>0.39348718427459434</v>
      </c>
    </row>
    <row r="153" spans="2:6" x14ac:dyDescent="0.25">
      <c r="B153">
        <v>41.120000000000005</v>
      </c>
      <c r="C153" s="2">
        <v>1.2628865979381443</v>
      </c>
      <c r="D153" s="2">
        <v>1.4096662830840045</v>
      </c>
      <c r="E153" s="2">
        <v>11.987951807228916</v>
      </c>
      <c r="F153" s="3">
        <v>0.51483267843362979</v>
      </c>
    </row>
    <row r="154" spans="2:6" x14ac:dyDescent="0.25">
      <c r="B154">
        <v>41.120000000000005</v>
      </c>
      <c r="C154" s="2">
        <v>1.1917525773195876</v>
      </c>
      <c r="D154" s="2">
        <v>1.3211428571428572</v>
      </c>
      <c r="E154" s="2">
        <v>11.987951807228916</v>
      </c>
      <c r="F154" s="3">
        <v>0.51483267843362979</v>
      </c>
    </row>
    <row r="155" spans="2:6" x14ac:dyDescent="0.25">
      <c r="B155">
        <v>41.120000000000005</v>
      </c>
      <c r="C155" s="2">
        <v>1.2829131652661065</v>
      </c>
      <c r="D155" s="2">
        <v>1.4006116207951069</v>
      </c>
      <c r="E155" s="2">
        <v>11.987951807228916</v>
      </c>
      <c r="F155" s="3">
        <v>0.51483267843362979</v>
      </c>
    </row>
    <row r="156" spans="2:6" x14ac:dyDescent="0.25">
      <c r="B156">
        <v>41.120000000000005</v>
      </c>
      <c r="C156" s="2">
        <v>1.2549019607843137</v>
      </c>
      <c r="D156" s="2">
        <v>1.3596358118361154</v>
      </c>
      <c r="E156" s="2">
        <v>11.987951807228916</v>
      </c>
      <c r="F156" s="3">
        <v>0.5157073890939593</v>
      </c>
    </row>
    <row r="157" spans="2:6" x14ac:dyDescent="0.25">
      <c r="B157">
        <v>41.120000000000005</v>
      </c>
      <c r="C157" s="2">
        <v>1.1466346153846154</v>
      </c>
      <c r="D157" s="2">
        <v>1.3551136363636365</v>
      </c>
      <c r="E157" s="2">
        <v>11.987951807228916</v>
      </c>
      <c r="F157" s="3">
        <v>0.5157073890939593</v>
      </c>
    </row>
    <row r="158" spans="2:6" x14ac:dyDescent="0.25">
      <c r="B158">
        <v>41.120000000000005</v>
      </c>
      <c r="C158" s="2">
        <v>1.2379807692307692</v>
      </c>
      <c r="D158" s="2">
        <v>1.4756446991404011</v>
      </c>
      <c r="E158" s="2">
        <v>11.987951807228916</v>
      </c>
      <c r="F158" s="3">
        <v>0.51483267843362979</v>
      </c>
    </row>
    <row r="159" spans="2:6" x14ac:dyDescent="0.25">
      <c r="B159">
        <v>27.84</v>
      </c>
      <c r="C159" s="2">
        <v>1.1939252336448598</v>
      </c>
      <c r="D159" s="2">
        <v>1.5698924731182795</v>
      </c>
      <c r="E159" s="2">
        <v>18.012048192771083</v>
      </c>
      <c r="F159" s="3">
        <v>0.71898549829123026</v>
      </c>
    </row>
    <row r="160" spans="2:6" x14ac:dyDescent="0.25">
      <c r="B160">
        <v>27.84</v>
      </c>
      <c r="C160" s="2">
        <v>1.2676709154113557</v>
      </c>
      <c r="D160" s="2">
        <v>1.6856702619414483</v>
      </c>
      <c r="E160" s="2">
        <v>18.012048192771083</v>
      </c>
      <c r="F160" s="3">
        <v>0.72180884644259946</v>
      </c>
    </row>
    <row r="161" spans="1:6" x14ac:dyDescent="0.25">
      <c r="B161">
        <v>27.84</v>
      </c>
      <c r="C161" s="2">
        <v>1.1927877947295422</v>
      </c>
      <c r="D161" s="2">
        <v>1.4878892733564013</v>
      </c>
      <c r="E161" s="2">
        <v>13.493975903614459</v>
      </c>
      <c r="F161" s="3">
        <v>0.53863796527503549</v>
      </c>
    </row>
    <row r="162" spans="1:6" x14ac:dyDescent="0.25">
      <c r="B162">
        <v>27.84</v>
      </c>
      <c r="C162" s="2">
        <v>1.214190093708166</v>
      </c>
      <c r="D162" s="2">
        <v>1.5167224080267558</v>
      </c>
      <c r="E162" s="2">
        <v>13.493975903614459</v>
      </c>
      <c r="F162" s="3">
        <v>0.5486523188316178</v>
      </c>
    </row>
    <row r="163" spans="1:6" x14ac:dyDescent="0.25">
      <c r="B163">
        <v>41.120000000000005</v>
      </c>
      <c r="C163" s="2">
        <v>1.2773403324584427</v>
      </c>
      <c r="D163" s="2">
        <v>1.421616358325219</v>
      </c>
      <c r="E163" s="2">
        <v>8.0120481927710845</v>
      </c>
      <c r="F163" s="3">
        <v>0.34780864860924099</v>
      </c>
    </row>
    <row r="164" spans="1:6" x14ac:dyDescent="0.25">
      <c r="B164">
        <v>41.120000000000005</v>
      </c>
      <c r="C164" s="2">
        <v>1.3718285214348207</v>
      </c>
      <c r="D164" s="2">
        <v>1.5327468230694037</v>
      </c>
      <c r="E164" s="2">
        <v>8.0120481927710845</v>
      </c>
      <c r="F164" s="3">
        <v>0.34780864860924099</v>
      </c>
    </row>
    <row r="165" spans="1:6" x14ac:dyDescent="0.25">
      <c r="B165">
        <v>41.120000000000005</v>
      </c>
      <c r="C165" s="2">
        <v>1.4503311258278146</v>
      </c>
      <c r="D165" s="2">
        <v>1.6222222222222222</v>
      </c>
      <c r="E165" s="2">
        <v>8.0120481927710845</v>
      </c>
      <c r="F165" s="3">
        <v>0.34780864860924099</v>
      </c>
    </row>
    <row r="166" spans="1:6" x14ac:dyDescent="0.25">
      <c r="B166">
        <v>41.120000000000005</v>
      </c>
      <c r="C166" s="2">
        <v>1.1949778434268834</v>
      </c>
      <c r="D166" s="2">
        <v>1.4844036697247707</v>
      </c>
      <c r="E166" s="2">
        <v>11.987951807228916</v>
      </c>
      <c r="F166" s="3">
        <v>0.5204054216033005</v>
      </c>
    </row>
    <row r="167" spans="1:6" x14ac:dyDescent="0.25">
      <c r="B167">
        <v>41.120000000000005</v>
      </c>
      <c r="C167" s="2">
        <v>1.3028064992614476</v>
      </c>
      <c r="D167" s="2">
        <v>1.6363636363636365</v>
      </c>
      <c r="E167" s="2">
        <v>11.987951807228916</v>
      </c>
      <c r="F167" s="3">
        <v>0.5204054216033005</v>
      </c>
    </row>
    <row r="168" spans="1:6" x14ac:dyDescent="0.25">
      <c r="A168" t="s">
        <v>16</v>
      </c>
      <c r="B168">
        <v>40.9</v>
      </c>
      <c r="C168" s="2">
        <v>0.94103956555469359</v>
      </c>
      <c r="D168" s="2">
        <v>0.98</v>
      </c>
      <c r="E168" s="2">
        <v>4.0012106537530272</v>
      </c>
      <c r="F168" s="3">
        <v>0.19252172094474146</v>
      </c>
    </row>
    <row r="169" spans="1:6" x14ac:dyDescent="0.25">
      <c r="B169">
        <v>40.9</v>
      </c>
      <c r="C169" s="2">
        <v>1.0161725067385445</v>
      </c>
      <c r="D169" s="2">
        <v>1.08</v>
      </c>
      <c r="E169" s="2">
        <v>4.0012106537530272</v>
      </c>
      <c r="F169" s="3">
        <v>0.19252172094474146</v>
      </c>
    </row>
    <row r="170" spans="1:6" x14ac:dyDescent="0.25">
      <c r="B170">
        <v>40.9</v>
      </c>
      <c r="C170" s="2">
        <v>1.1614255765199162</v>
      </c>
      <c r="D170" s="2">
        <v>1.2</v>
      </c>
      <c r="E170" s="2">
        <v>4.0012106537530272</v>
      </c>
      <c r="F170" s="3">
        <v>0.19252172094474146</v>
      </c>
    </row>
    <row r="171" spans="1:6" x14ac:dyDescent="0.25">
      <c r="B171">
        <v>40.9</v>
      </c>
      <c r="C171" s="2">
        <v>0.88360237892948168</v>
      </c>
      <c r="D171" s="2">
        <v>0.93</v>
      </c>
      <c r="E171" s="2">
        <v>8.0024213075060544</v>
      </c>
      <c r="F171" s="3">
        <v>0.38504344188948292</v>
      </c>
    </row>
    <row r="172" spans="1:6" x14ac:dyDescent="0.25">
      <c r="B172">
        <v>40.9</v>
      </c>
      <c r="C172" s="2">
        <v>0.91515994436717663</v>
      </c>
      <c r="D172" s="2">
        <v>1.03</v>
      </c>
      <c r="E172" s="2">
        <v>8.0024213075060544</v>
      </c>
      <c r="F172" s="3">
        <v>0.38504344188948292</v>
      </c>
    </row>
    <row r="173" spans="1:6" x14ac:dyDescent="0.25">
      <c r="B173">
        <v>40.9</v>
      </c>
      <c r="C173" s="2">
        <v>0.93133047210300424</v>
      </c>
      <c r="D173" s="2">
        <v>1.02</v>
      </c>
      <c r="E173" s="2">
        <v>8.0024213075060544</v>
      </c>
      <c r="F173" s="3">
        <v>0.38504344188948292</v>
      </c>
    </row>
    <row r="174" spans="1:6" x14ac:dyDescent="0.25">
      <c r="B174">
        <v>40.9</v>
      </c>
      <c r="C174" s="2">
        <v>0.89848197343453506</v>
      </c>
      <c r="D174" s="2">
        <v>0.97</v>
      </c>
      <c r="E174" s="2">
        <v>11.997578692493947</v>
      </c>
      <c r="F174" s="3">
        <v>0.57727390455745464</v>
      </c>
    </row>
    <row r="175" spans="1:6" x14ac:dyDescent="0.25">
      <c r="B175">
        <v>40.9</v>
      </c>
      <c r="C175" s="2">
        <v>0.98109965635738827</v>
      </c>
      <c r="D175" s="2">
        <v>1.01</v>
      </c>
      <c r="E175" s="2">
        <v>11.997578692493947</v>
      </c>
      <c r="F175" s="3">
        <v>0.57727390455745464</v>
      </c>
    </row>
    <row r="176" spans="1:6" x14ac:dyDescent="0.25">
      <c r="B176">
        <v>40.9</v>
      </c>
      <c r="C176" s="2">
        <v>0.85968819599109136</v>
      </c>
      <c r="D176" s="2">
        <v>1</v>
      </c>
      <c r="E176" s="2">
        <v>11.997578692493947</v>
      </c>
      <c r="F176" s="3">
        <v>0.57727390455745464</v>
      </c>
    </row>
    <row r="177" spans="1:6" x14ac:dyDescent="0.25">
      <c r="B177">
        <v>40.9</v>
      </c>
      <c r="C177" s="2">
        <v>0.90476190476190477</v>
      </c>
      <c r="D177" s="2">
        <v>1.02</v>
      </c>
      <c r="E177" s="2">
        <v>18.002421307506054</v>
      </c>
      <c r="F177" s="3">
        <v>0.86620211511295164</v>
      </c>
    </row>
    <row r="178" spans="1:6" x14ac:dyDescent="0.25">
      <c r="B178">
        <v>40.9</v>
      </c>
      <c r="C178" s="2">
        <v>0.97457627118644063</v>
      </c>
      <c r="D178" s="2">
        <v>1.04</v>
      </c>
      <c r="E178" s="2">
        <v>18.002421307506054</v>
      </c>
      <c r="F178" s="3">
        <v>0.86620211511295164</v>
      </c>
    </row>
    <row r="179" spans="1:6" x14ac:dyDescent="0.25">
      <c r="B179">
        <v>40.9</v>
      </c>
      <c r="C179" s="2">
        <v>1.0091743119266054</v>
      </c>
      <c r="D179" s="2">
        <v>1.04</v>
      </c>
      <c r="E179" s="2">
        <v>18.002421307506054</v>
      </c>
      <c r="F179" s="3">
        <v>0.86620211511295164</v>
      </c>
    </row>
    <row r="180" spans="1:6" x14ac:dyDescent="0.25">
      <c r="B180">
        <v>40.9</v>
      </c>
      <c r="C180" s="2">
        <v>1.0305084745762711</v>
      </c>
      <c r="D180" s="2">
        <v>1.2</v>
      </c>
      <c r="E180" s="2">
        <v>24.001210653753027</v>
      </c>
      <c r="F180" s="3">
        <v>1.1548390673916791</v>
      </c>
    </row>
    <row r="181" spans="1:6" x14ac:dyDescent="0.25">
      <c r="B181">
        <v>40.9</v>
      </c>
      <c r="C181" s="2">
        <v>0.95628415300546443</v>
      </c>
      <c r="D181" s="2">
        <v>1.02</v>
      </c>
      <c r="E181" s="2">
        <v>24.001210653753027</v>
      </c>
      <c r="F181" s="3">
        <v>1.1548390673916791</v>
      </c>
    </row>
    <row r="182" spans="1:6" x14ac:dyDescent="0.25">
      <c r="B182">
        <v>40.9</v>
      </c>
      <c r="C182" s="2">
        <v>1.0335820895522387</v>
      </c>
      <c r="D182" s="2">
        <v>1.0900000000000001</v>
      </c>
      <c r="E182" s="2">
        <v>24.001210653753027</v>
      </c>
      <c r="F182" s="3">
        <v>1.1548390673916791</v>
      </c>
    </row>
    <row r="183" spans="1:6" x14ac:dyDescent="0.25">
      <c r="B183">
        <v>40.9</v>
      </c>
      <c r="C183" s="2">
        <v>1.1087962962962963</v>
      </c>
      <c r="D183" s="2">
        <v>1.31</v>
      </c>
      <c r="E183" s="2">
        <v>30.000000000000004</v>
      </c>
      <c r="F183" s="3">
        <v>1.4434760196704064</v>
      </c>
    </row>
    <row r="184" spans="1:6" x14ac:dyDescent="0.25">
      <c r="B184">
        <v>40.9</v>
      </c>
      <c r="C184" s="2">
        <v>1.0766550522648084</v>
      </c>
      <c r="D184" s="2">
        <v>1.18</v>
      </c>
      <c r="E184" s="2">
        <v>30.000000000000004</v>
      </c>
      <c r="F184" s="3">
        <v>1.4434760196704064</v>
      </c>
    </row>
    <row r="185" spans="1:6" x14ac:dyDescent="0.25">
      <c r="B185">
        <v>40.9</v>
      </c>
      <c r="C185" s="2">
        <v>1.08675799086758</v>
      </c>
      <c r="D185" s="2">
        <v>1.1599999999999999</v>
      </c>
      <c r="E185" s="2">
        <v>30.000000000000004</v>
      </c>
      <c r="F185" s="3">
        <v>1.4434760196704064</v>
      </c>
    </row>
    <row r="186" spans="1:6" x14ac:dyDescent="0.25">
      <c r="A186" t="s">
        <v>6</v>
      </c>
      <c r="B186">
        <v>97.3</v>
      </c>
      <c r="C186" s="2">
        <v>1.3065902578796562</v>
      </c>
      <c r="D186" s="2">
        <v>1.7743190661478598</v>
      </c>
      <c r="E186" s="2">
        <v>15</v>
      </c>
      <c r="F186" s="3">
        <v>0.92401472983872235</v>
      </c>
    </row>
    <row r="187" spans="1:6" x14ac:dyDescent="0.25">
      <c r="B187">
        <v>97.3</v>
      </c>
      <c r="C187" s="2">
        <v>1.3696275071633237</v>
      </c>
      <c r="D187" s="2">
        <v>1.8893280632411067</v>
      </c>
      <c r="E187" s="2">
        <v>15</v>
      </c>
      <c r="F187" s="3">
        <v>0.92401472983872235</v>
      </c>
    </row>
    <row r="188" spans="1:6" x14ac:dyDescent="0.25">
      <c r="B188">
        <v>97.3</v>
      </c>
      <c r="C188" s="2">
        <v>1.3048245614035088</v>
      </c>
      <c r="D188" s="2">
        <v>1.5256410256410255</v>
      </c>
      <c r="E188" s="2">
        <v>15</v>
      </c>
      <c r="F188" s="3">
        <v>0.92401472983872235</v>
      </c>
    </row>
    <row r="189" spans="1:6" x14ac:dyDescent="0.25">
      <c r="B189">
        <v>97.3</v>
      </c>
      <c r="C189" s="2">
        <v>1.4035087719298245</v>
      </c>
      <c r="D189" s="2">
        <v>1.6666666666666667</v>
      </c>
      <c r="E189" s="2">
        <v>15</v>
      </c>
      <c r="F189" s="3">
        <v>0.92401472983872235</v>
      </c>
    </row>
    <row r="190" spans="1:6" x14ac:dyDescent="0.25">
      <c r="A190" t="s">
        <v>17</v>
      </c>
      <c r="B190">
        <v>31.5</v>
      </c>
      <c r="C190" s="2">
        <v>1.0606312292358804</v>
      </c>
      <c r="D190" s="2">
        <v>1.1341030195381883</v>
      </c>
      <c r="E190" s="2">
        <v>5.833333333333333</v>
      </c>
      <c r="F190" s="3">
        <v>0.28109578422127851</v>
      </c>
    </row>
    <row r="191" spans="1:6" x14ac:dyDescent="0.25">
      <c r="B191">
        <v>31.5</v>
      </c>
      <c r="C191" s="2">
        <v>1.0168126923987686</v>
      </c>
      <c r="D191" s="2">
        <v>1.0797083228564244</v>
      </c>
      <c r="E191" s="2">
        <v>4.8888888888888893</v>
      </c>
      <c r="F191" s="3">
        <v>0.23776094792202768</v>
      </c>
    </row>
    <row r="192" spans="1:6" x14ac:dyDescent="0.25">
      <c r="B192">
        <v>31.5</v>
      </c>
      <c r="C192" s="2">
        <v>1.1124874455975895</v>
      </c>
      <c r="D192" s="2">
        <v>1.1713077194219246</v>
      </c>
      <c r="E192" s="2">
        <v>4.416666666666667</v>
      </c>
      <c r="F192" s="3">
        <v>0.21278840523350964</v>
      </c>
    </row>
    <row r="193" spans="1:6" x14ac:dyDescent="0.25">
      <c r="B193">
        <v>31.5</v>
      </c>
      <c r="C193" s="2">
        <v>1.058091286307054</v>
      </c>
      <c r="D193" s="2">
        <v>1.1113801452784504</v>
      </c>
      <c r="E193" s="2">
        <v>4.1333333333333337</v>
      </c>
      <c r="F193" s="3">
        <v>0.20422661125148364</v>
      </c>
    </row>
    <row r="194" spans="1:6" x14ac:dyDescent="0.25">
      <c r="B194">
        <v>59</v>
      </c>
      <c r="C194" s="2">
        <v>1.0098314606741574</v>
      </c>
      <c r="D194" s="2">
        <v>1.0910470409711683</v>
      </c>
      <c r="E194" s="2">
        <v>5.833333333333333</v>
      </c>
      <c r="F194" s="3">
        <v>0.31562348268570234</v>
      </c>
    </row>
    <row r="195" spans="1:6" x14ac:dyDescent="0.25">
      <c r="B195">
        <v>59</v>
      </c>
      <c r="C195" s="2">
        <v>0.99685658153241652</v>
      </c>
      <c r="D195" s="2">
        <v>1.0637316561844863</v>
      </c>
      <c r="E195" s="2">
        <v>4.8888888888888893</v>
      </c>
      <c r="F195" s="3">
        <v>0.27339203313629679</v>
      </c>
    </row>
    <row r="196" spans="1:6" x14ac:dyDescent="0.25">
      <c r="B196">
        <v>59</v>
      </c>
      <c r="C196" s="2">
        <v>1.0639169625785305</v>
      </c>
      <c r="D196" s="2">
        <v>1.1312808597153645</v>
      </c>
      <c r="E196" s="2">
        <v>4.416666666666667</v>
      </c>
      <c r="F196" s="3">
        <v>0.24988194886715903</v>
      </c>
    </row>
    <row r="197" spans="1:6" x14ac:dyDescent="0.25">
      <c r="B197">
        <v>31.5</v>
      </c>
      <c r="C197" s="2">
        <v>1.4225569718037852</v>
      </c>
      <c r="D197" s="2">
        <v>1.5193894389438944</v>
      </c>
      <c r="E197" s="2">
        <v>5.2666666666666666</v>
      </c>
      <c r="F197" s="3">
        <v>0.25227054995077303</v>
      </c>
    </row>
    <row r="198" spans="1:6" x14ac:dyDescent="0.25">
      <c r="B198">
        <v>31.5</v>
      </c>
      <c r="C198" s="2">
        <v>1.0561497326203209</v>
      </c>
      <c r="D198" s="2">
        <v>1.1031149301825993</v>
      </c>
      <c r="E198" s="2">
        <v>4.416666666666667</v>
      </c>
      <c r="F198" s="3">
        <v>0.21282966519611088</v>
      </c>
    </row>
    <row r="199" spans="1:6" x14ac:dyDescent="0.25">
      <c r="A199" t="s">
        <v>18</v>
      </c>
      <c r="B199">
        <v>62</v>
      </c>
      <c r="C199" s="2">
        <v>0.77630769230769225</v>
      </c>
      <c r="D199" s="2">
        <v>0.833590308370044</v>
      </c>
      <c r="E199" s="2">
        <v>5.7306590257879657</v>
      </c>
      <c r="F199" s="3">
        <v>0.29173494128378774</v>
      </c>
    </row>
    <row r="200" spans="1:6" x14ac:dyDescent="0.25">
      <c r="B200">
        <v>62</v>
      </c>
      <c r="C200" s="2">
        <v>0.89712820512820513</v>
      </c>
      <c r="D200" s="2">
        <v>0.96758849557522131</v>
      </c>
      <c r="E200" s="2">
        <v>5.7306590257879657</v>
      </c>
      <c r="F200" s="3">
        <v>0.29173494128378774</v>
      </c>
    </row>
    <row r="201" spans="1:6" x14ac:dyDescent="0.25">
      <c r="B201">
        <v>62</v>
      </c>
      <c r="C201" s="2">
        <v>0.83774104683195594</v>
      </c>
      <c r="D201" s="2">
        <v>0.89441176470588246</v>
      </c>
      <c r="E201" s="2">
        <v>13.287965616045845</v>
      </c>
      <c r="F201" s="3">
        <v>0.6764603951017828</v>
      </c>
    </row>
    <row r="202" spans="1:6" x14ac:dyDescent="0.25">
      <c r="B202">
        <v>62</v>
      </c>
      <c r="C202" s="2">
        <v>0.83429752066115703</v>
      </c>
      <c r="D202" s="2">
        <v>0.89073529411764718</v>
      </c>
      <c r="E202" s="2">
        <v>13.287965616045845</v>
      </c>
      <c r="F202" s="3">
        <v>0.68010708186783009</v>
      </c>
    </row>
    <row r="203" spans="1:6" x14ac:dyDescent="0.25">
      <c r="B203">
        <v>62</v>
      </c>
      <c r="C203" s="2">
        <v>1.1929184549356222</v>
      </c>
      <c r="D203" s="2">
        <v>1.4073417721518986</v>
      </c>
      <c r="E203" s="2">
        <v>21.489971346704873</v>
      </c>
      <c r="F203" s="3">
        <v>1.094006029814204</v>
      </c>
    </row>
    <row r="204" spans="1:6" x14ac:dyDescent="0.25">
      <c r="B204">
        <v>62</v>
      </c>
      <c r="C204" s="2">
        <v>1.038862660944206</v>
      </c>
      <c r="D204" s="2">
        <v>1.1836430317848412</v>
      </c>
      <c r="E204" s="2">
        <v>21.489971346704873</v>
      </c>
      <c r="F204" s="3">
        <v>1.094006029814204</v>
      </c>
    </row>
    <row r="205" spans="1:6" x14ac:dyDescent="0.25">
      <c r="B205">
        <v>62</v>
      </c>
      <c r="C205" s="2">
        <v>1.2050179211469534</v>
      </c>
      <c r="D205" s="2">
        <v>1.4185654008438817</v>
      </c>
      <c r="E205" s="2">
        <v>31.518624641833814</v>
      </c>
      <c r="F205" s="3">
        <v>1.6045421770608326</v>
      </c>
    </row>
    <row r="206" spans="1:6" x14ac:dyDescent="0.25">
      <c r="B206">
        <v>62</v>
      </c>
      <c r="C206" s="2">
        <v>1.1935483870967742</v>
      </c>
      <c r="D206" s="2">
        <v>1.3991596638655461</v>
      </c>
      <c r="E206" s="2">
        <v>31.518624641833814</v>
      </c>
      <c r="F206" s="3">
        <v>1.6045421770608326</v>
      </c>
    </row>
    <row r="207" spans="1:6" x14ac:dyDescent="0.25">
      <c r="B207">
        <v>62</v>
      </c>
      <c r="C207" s="2">
        <v>0.83466666666666667</v>
      </c>
      <c r="D207" s="2">
        <v>0.89823399558498895</v>
      </c>
      <c r="E207" s="2">
        <v>5.7306590257879657</v>
      </c>
      <c r="F207" s="3">
        <v>0.29173494128378774</v>
      </c>
    </row>
    <row r="208" spans="1:6" x14ac:dyDescent="0.25">
      <c r="B208">
        <v>62</v>
      </c>
      <c r="C208" s="2">
        <v>0.85661538461538467</v>
      </c>
      <c r="D208" s="2">
        <v>0.92287292817679567</v>
      </c>
      <c r="E208" s="2">
        <v>5.7306590257879657</v>
      </c>
      <c r="F208" s="3">
        <v>0.29173494128378774</v>
      </c>
    </row>
    <row r="209" spans="1:6" x14ac:dyDescent="0.25">
      <c r="B209">
        <v>62</v>
      </c>
      <c r="C209" s="2">
        <v>0.83947730398899578</v>
      </c>
      <c r="D209" s="2">
        <v>0.89749999999999996</v>
      </c>
      <c r="E209" s="2">
        <v>13.287965616045845</v>
      </c>
      <c r="F209" s="3">
        <v>0.6764603951017828</v>
      </c>
    </row>
    <row r="210" spans="1:6" x14ac:dyDescent="0.25">
      <c r="B210">
        <v>62</v>
      </c>
      <c r="C210" s="2">
        <v>0.93600000000000005</v>
      </c>
      <c r="D210" s="2">
        <v>1.015868263473054</v>
      </c>
      <c r="E210" s="2">
        <v>13.323782234957021</v>
      </c>
      <c r="F210" s="3">
        <v>0.6782837384848065</v>
      </c>
    </row>
    <row r="211" spans="1:6" x14ac:dyDescent="0.25">
      <c r="B211">
        <v>62</v>
      </c>
      <c r="C211" s="2">
        <v>1.1608369098712448</v>
      </c>
      <c r="D211" s="2">
        <v>1.359170854271357</v>
      </c>
      <c r="E211" s="2">
        <v>21.489971346704873</v>
      </c>
      <c r="F211" s="3">
        <v>1.094006029814204</v>
      </c>
    </row>
    <row r="212" spans="1:6" x14ac:dyDescent="0.25">
      <c r="B212">
        <v>62</v>
      </c>
      <c r="C212" s="2">
        <v>1.2210300429184548</v>
      </c>
      <c r="D212" s="2">
        <v>1.4478371501272265</v>
      </c>
      <c r="E212" s="2">
        <v>21.489971346704873</v>
      </c>
      <c r="F212" s="3">
        <v>1.094006029814204</v>
      </c>
    </row>
    <row r="213" spans="1:6" x14ac:dyDescent="0.25">
      <c r="B213">
        <v>62</v>
      </c>
      <c r="C213" s="2">
        <v>1.2272401433691755</v>
      </c>
      <c r="D213" s="2">
        <v>1.4508474576271186</v>
      </c>
      <c r="E213" s="2">
        <v>31.518624641833814</v>
      </c>
      <c r="F213" s="3">
        <v>1.6045421770608326</v>
      </c>
    </row>
    <row r="214" spans="1:6" x14ac:dyDescent="0.25">
      <c r="B214">
        <v>62</v>
      </c>
      <c r="C214" s="2">
        <v>1.1967741935483871</v>
      </c>
      <c r="D214" s="2">
        <v>1.4088607594936708</v>
      </c>
      <c r="E214" s="2">
        <v>31.518624641833814</v>
      </c>
      <c r="F214" s="3">
        <v>1.6045421770608326</v>
      </c>
    </row>
    <row r="215" spans="1:6" x14ac:dyDescent="0.25">
      <c r="A215" t="s">
        <v>19</v>
      </c>
      <c r="B215">
        <v>32.700000000000003</v>
      </c>
      <c r="C215" s="2">
        <v>0.89</v>
      </c>
      <c r="D215" s="2">
        <v>1.0555813953488373</v>
      </c>
      <c r="E215">
        <v>21.35</v>
      </c>
      <c r="F215" s="3">
        <v>0.90900574120316369</v>
      </c>
    </row>
    <row r="216" spans="1:6" x14ac:dyDescent="0.25">
      <c r="B216">
        <v>34.5</v>
      </c>
      <c r="C216" s="2">
        <v>0.95520325203252032</v>
      </c>
      <c r="D216" s="2">
        <v>1.1083962264150944</v>
      </c>
      <c r="E216">
        <v>21.35</v>
      </c>
      <c r="F216" s="3">
        <v>0.91826597529129794</v>
      </c>
    </row>
    <row r="217" spans="1:6" x14ac:dyDescent="0.25">
      <c r="B217">
        <v>65.790000000000006</v>
      </c>
      <c r="C217" s="2">
        <v>1.0950660792951543</v>
      </c>
      <c r="D217" s="2">
        <v>1.381</v>
      </c>
      <c r="E217">
        <v>21.35</v>
      </c>
      <c r="F217" s="3">
        <v>1.0641697149880449</v>
      </c>
    </row>
    <row r="218" spans="1:6" x14ac:dyDescent="0.25">
      <c r="B218">
        <v>71.64</v>
      </c>
      <c r="C218" s="2">
        <v>1.1397744360902256</v>
      </c>
      <c r="D218" s="2">
        <v>1.378090909090909</v>
      </c>
      <c r="E218">
        <v>21.35</v>
      </c>
      <c r="F218" s="3">
        <v>1.0888179593444309</v>
      </c>
    </row>
    <row r="219" spans="1:6" x14ac:dyDescent="0.25">
      <c r="B219">
        <v>95.63</v>
      </c>
      <c r="C219" s="2">
        <v>1.1436286919831224</v>
      </c>
      <c r="D219" s="2">
        <v>1.4730434782608697</v>
      </c>
      <c r="E219">
        <v>21.35</v>
      </c>
      <c r="F219" s="3">
        <v>1.1832693784539441</v>
      </c>
    </row>
    <row r="220" spans="1:6" x14ac:dyDescent="0.25">
      <c r="B220">
        <v>93.01</v>
      </c>
      <c r="C220" s="2">
        <v>1.1341176470588237</v>
      </c>
      <c r="D220" s="2">
        <v>1.3649557522123894</v>
      </c>
      <c r="E220">
        <v>21.35</v>
      </c>
      <c r="F220" s="3">
        <v>1.1734195778255327</v>
      </c>
    </row>
    <row r="221" spans="1:6" x14ac:dyDescent="0.25">
      <c r="B221">
        <v>39.43</v>
      </c>
      <c r="C221" s="2">
        <v>1.0711450381679388</v>
      </c>
      <c r="D221" s="2">
        <v>1.3114018691588785</v>
      </c>
      <c r="E221">
        <v>31.35</v>
      </c>
      <c r="F221" s="3">
        <v>1.3848069833512766</v>
      </c>
    </row>
    <row r="222" spans="1:6" x14ac:dyDescent="0.25">
      <c r="B222">
        <v>36.68</v>
      </c>
      <c r="C222" s="2">
        <v>1.1005747126436782</v>
      </c>
      <c r="D222" s="2">
        <v>1.3116438356164384</v>
      </c>
      <c r="E222">
        <v>31.35</v>
      </c>
      <c r="F222" s="3">
        <v>1.3646226381856139</v>
      </c>
    </row>
    <row r="223" spans="1:6" x14ac:dyDescent="0.25">
      <c r="B223">
        <v>71.739999999999995</v>
      </c>
      <c r="C223" s="2">
        <v>1.1561594202898551</v>
      </c>
      <c r="D223" s="2">
        <v>1.4504545454545457</v>
      </c>
      <c r="E223">
        <v>31.35</v>
      </c>
      <c r="F223" s="3">
        <v>1.599412749524761</v>
      </c>
    </row>
    <row r="224" spans="1:6" x14ac:dyDescent="0.25">
      <c r="B224">
        <v>79.55</v>
      </c>
      <c r="C224" s="2">
        <v>1.1168478260869565</v>
      </c>
      <c r="D224" s="2">
        <v>1.3344155844155845</v>
      </c>
      <c r="E224">
        <v>31.35</v>
      </c>
      <c r="F224" s="3">
        <v>1.6461665230596561</v>
      </c>
    </row>
    <row r="225" spans="2:6" x14ac:dyDescent="0.25">
      <c r="B225">
        <v>94.56</v>
      </c>
      <c r="C225" s="2">
        <v>1.1290845070422537</v>
      </c>
      <c r="D225" s="2">
        <v>1.418849557522124</v>
      </c>
      <c r="E225">
        <v>31.35</v>
      </c>
      <c r="F225" s="3">
        <v>1.7316056975922847</v>
      </c>
    </row>
    <row r="226" spans="2:6" x14ac:dyDescent="0.25">
      <c r="B226">
        <v>90.4</v>
      </c>
      <c r="C226" s="2">
        <v>1.7106382978723405</v>
      </c>
      <c r="D226" s="2">
        <v>2.330434782608696</v>
      </c>
      <c r="E226">
        <v>31.35</v>
      </c>
      <c r="F226" s="3">
        <v>1.7084675388165877</v>
      </c>
    </row>
    <row r="227" spans="2:6" x14ac:dyDescent="0.25">
      <c r="B227">
        <v>35.39</v>
      </c>
      <c r="C227" s="2">
        <v>0.93756944444444434</v>
      </c>
      <c r="D227" s="2">
        <v>1.1021224489795918</v>
      </c>
      <c r="E227">
        <v>21.35</v>
      </c>
      <c r="F227" s="3">
        <v>0.89945159631851679</v>
      </c>
    </row>
    <row r="228" spans="2:6" x14ac:dyDescent="0.25">
      <c r="B228">
        <v>30.54</v>
      </c>
      <c r="C228" s="2">
        <v>0.92148571428571424</v>
      </c>
      <c r="D228" s="2">
        <v>1.0471428571428572</v>
      </c>
      <c r="E228">
        <v>21.35</v>
      </c>
      <c r="F228" s="3">
        <v>0.88206538097481113</v>
      </c>
    </row>
    <row r="229" spans="2:6" x14ac:dyDescent="0.25">
      <c r="B229">
        <v>70.16</v>
      </c>
      <c r="C229" s="2">
        <v>1.0017571884984027</v>
      </c>
      <c r="D229" s="2">
        <v>1.2013409961685824</v>
      </c>
      <c r="E229">
        <v>21.35</v>
      </c>
      <c r="F229" s="3">
        <v>1.0150865858328282</v>
      </c>
    </row>
    <row r="230" spans="2:6" x14ac:dyDescent="0.25">
      <c r="B230">
        <v>61</v>
      </c>
      <c r="C230" s="2">
        <v>0.98294117647058821</v>
      </c>
      <c r="D230" s="2">
        <v>1.1346296296296297</v>
      </c>
      <c r="E230">
        <v>21.35</v>
      </c>
      <c r="F230" s="3">
        <v>0.98605305109866148</v>
      </c>
    </row>
    <row r="231" spans="2:6" x14ac:dyDescent="0.25">
      <c r="B231">
        <v>95.43</v>
      </c>
      <c r="C231" s="2">
        <v>0.97176470588235286</v>
      </c>
      <c r="D231" s="2">
        <v>1.1674911660777385</v>
      </c>
      <c r="E231">
        <v>21.013779527559056</v>
      </c>
      <c r="F231" s="3">
        <v>1.0745647718443898</v>
      </c>
    </row>
    <row r="232" spans="2:6" x14ac:dyDescent="0.25">
      <c r="B232">
        <v>81.66</v>
      </c>
      <c r="C232" s="2">
        <v>1.0673000000000001</v>
      </c>
      <c r="D232" s="2">
        <v>1.2556470588235296</v>
      </c>
      <c r="E232">
        <v>21.013779527559056</v>
      </c>
      <c r="F232" s="3">
        <v>1.0343175897012122</v>
      </c>
    </row>
    <row r="233" spans="2:6" x14ac:dyDescent="0.25">
      <c r="B233">
        <v>38.67</v>
      </c>
      <c r="C233" s="2">
        <v>1.0952577319587629</v>
      </c>
      <c r="D233" s="2">
        <v>1.3363522012578615</v>
      </c>
      <c r="E233">
        <v>30.856299212598426</v>
      </c>
      <c r="F233" s="3">
        <v>1.3148626718869634</v>
      </c>
    </row>
    <row r="234" spans="2:6" x14ac:dyDescent="0.25">
      <c r="B234">
        <v>39.56</v>
      </c>
      <c r="C234" s="2">
        <v>1.1055725190839696</v>
      </c>
      <c r="D234" s="2">
        <v>1.2931250000000001</v>
      </c>
      <c r="E234">
        <v>30.856299212598426</v>
      </c>
      <c r="F234" s="3">
        <v>1.3194315704342625</v>
      </c>
    </row>
    <row r="235" spans="2:6" x14ac:dyDescent="0.25">
      <c r="B235">
        <v>71.86</v>
      </c>
      <c r="C235" s="2">
        <v>1.1452970297029703</v>
      </c>
      <c r="D235" s="2">
        <v>1.410670731707317</v>
      </c>
      <c r="E235">
        <v>30.856299212598426</v>
      </c>
      <c r="F235" s="3">
        <v>1.4750515633204906</v>
      </c>
    </row>
    <row r="236" spans="2:6" x14ac:dyDescent="0.25">
      <c r="B236">
        <v>72.489999999999995</v>
      </c>
      <c r="C236" s="2">
        <v>1.1261764705882353</v>
      </c>
      <c r="D236" s="2">
        <v>1.3318260869565217</v>
      </c>
      <c r="E236">
        <v>30.856299212598426</v>
      </c>
      <c r="F236" s="3">
        <v>1.4779067753448074</v>
      </c>
    </row>
    <row r="237" spans="2:6" x14ac:dyDescent="0.25">
      <c r="B237">
        <v>86.39</v>
      </c>
      <c r="C237" s="2">
        <v>1.204</v>
      </c>
      <c r="D237" s="2">
        <v>1.5049999999999999</v>
      </c>
      <c r="E237">
        <v>30.856299212598426</v>
      </c>
      <c r="F237" s="3">
        <v>1.5393713380822363</v>
      </c>
    </row>
    <row r="238" spans="2:6" x14ac:dyDescent="0.25">
      <c r="B238">
        <v>96.74</v>
      </c>
      <c r="C238" s="2">
        <v>1.1866906474820142</v>
      </c>
      <c r="D238" s="2">
        <v>1.4219827586206895</v>
      </c>
      <c r="E238">
        <v>30.856299212598426</v>
      </c>
      <c r="F238" s="3">
        <v>1.5833633522666852</v>
      </c>
    </row>
    <row r="239" spans="2:6" x14ac:dyDescent="0.25">
      <c r="B239">
        <v>87.98</v>
      </c>
      <c r="C239" s="2">
        <v>1.2158205128205128</v>
      </c>
      <c r="D239" s="2">
        <v>1.5700993377483443</v>
      </c>
      <c r="E239">
        <v>25.08</v>
      </c>
      <c r="F239" s="3">
        <v>1.2969274269203823</v>
      </c>
    </row>
    <row r="240" spans="2:6" x14ac:dyDescent="0.25">
      <c r="B240">
        <v>96.97</v>
      </c>
      <c r="C240" s="2">
        <v>1.2369649805447469</v>
      </c>
      <c r="D240" s="2">
        <v>1.5432038834951456</v>
      </c>
      <c r="E240">
        <v>25.08</v>
      </c>
      <c r="F240" s="3">
        <v>1.3317165468139676</v>
      </c>
    </row>
    <row r="241" spans="1:15" x14ac:dyDescent="0.25">
      <c r="B241">
        <v>107.33</v>
      </c>
      <c r="C241" s="2">
        <v>1.2454707379134862</v>
      </c>
      <c r="D241" s="2">
        <v>1.6100986842105265</v>
      </c>
      <c r="E241">
        <v>25.08</v>
      </c>
      <c r="F241" s="3">
        <v>1.3704919130731346</v>
      </c>
    </row>
    <row r="242" spans="1:15" x14ac:dyDescent="0.25">
      <c r="B242">
        <v>97.92</v>
      </c>
      <c r="C242" s="2">
        <v>1.2518217054263567</v>
      </c>
      <c r="D242" s="2">
        <v>1.5754634146341464</v>
      </c>
      <c r="E242">
        <v>25.08</v>
      </c>
      <c r="F242" s="3">
        <v>1.3353290802122779</v>
      </c>
    </row>
    <row r="243" spans="1:15" x14ac:dyDescent="0.25">
      <c r="B243">
        <v>87.38</v>
      </c>
      <c r="C243" s="2">
        <v>1.1126373626373627</v>
      </c>
      <c r="D243" s="2">
        <v>1.428067700987306</v>
      </c>
      <c r="E243" s="2">
        <v>19.581511555277952</v>
      </c>
      <c r="F243" s="3">
        <v>1.0287440752215478</v>
      </c>
    </row>
    <row r="244" spans="1:15" x14ac:dyDescent="0.25">
      <c r="B244">
        <v>74.75</v>
      </c>
      <c r="C244" s="2">
        <v>1.1265964912280702</v>
      </c>
      <c r="D244" s="2">
        <v>1.3929718004338394</v>
      </c>
      <c r="E244" s="2">
        <v>19.581511555277952</v>
      </c>
      <c r="F244" s="3">
        <v>0.98637365034666757</v>
      </c>
    </row>
    <row r="245" spans="1:15" x14ac:dyDescent="0.25">
      <c r="B245">
        <v>83.08</v>
      </c>
      <c r="C245" s="2">
        <v>1.1226415094339623</v>
      </c>
      <c r="D245" s="2">
        <v>1.4408831908831909</v>
      </c>
      <c r="E245" s="2">
        <v>19.581511555277952</v>
      </c>
      <c r="F245" s="3">
        <v>1.0145613007015921</v>
      </c>
    </row>
    <row r="246" spans="1:15" x14ac:dyDescent="0.25">
      <c r="B246">
        <v>98.5</v>
      </c>
      <c r="C246" s="2">
        <v>1.1670238095238097</v>
      </c>
      <c r="D246" s="2">
        <v>1.4600212765957448</v>
      </c>
      <c r="E246" s="2">
        <v>19.581511555277952</v>
      </c>
      <c r="F246" s="3">
        <v>1.0643516748785329</v>
      </c>
    </row>
    <row r="247" spans="1:15" x14ac:dyDescent="0.25">
      <c r="A247" t="s">
        <v>19</v>
      </c>
      <c r="B247">
        <v>39.9</v>
      </c>
      <c r="C247" s="2">
        <v>0.7807339449541284</v>
      </c>
      <c r="D247" s="2">
        <v>0.91</v>
      </c>
      <c r="E247" s="2">
        <v>13.427672955974844</v>
      </c>
      <c r="F247" s="3">
        <v>0.61301797859121099</v>
      </c>
    </row>
    <row r="248" spans="1:15" x14ac:dyDescent="0.25">
      <c r="B248">
        <v>40.1</v>
      </c>
      <c r="C248" s="2">
        <v>0.81414701803051315</v>
      </c>
      <c r="D248" s="2">
        <v>0.94</v>
      </c>
      <c r="E248" s="2">
        <v>13.427672955974844</v>
      </c>
      <c r="F248" s="3">
        <v>0.61352275399595613</v>
      </c>
    </row>
    <row r="249" spans="1:15" x14ac:dyDescent="0.25">
      <c r="B249">
        <v>75.7</v>
      </c>
      <c r="C249" s="2">
        <v>1.0419161676646707</v>
      </c>
      <c r="D249" s="2">
        <v>1.1100000000000001</v>
      </c>
      <c r="E249" s="2">
        <v>13.427672955974844</v>
      </c>
      <c r="F249" s="3">
        <v>0.74204666204143555</v>
      </c>
    </row>
    <row r="250" spans="1:15" x14ac:dyDescent="0.25">
      <c r="B250">
        <v>109.8</v>
      </c>
      <c r="C250" s="2">
        <v>0.97531687791861243</v>
      </c>
      <c r="D250" s="2">
        <v>1.2</v>
      </c>
      <c r="E250" s="2">
        <v>13.427672955974844</v>
      </c>
      <c r="F250" s="3">
        <v>0.76810458090480682</v>
      </c>
      <c r="H250" s="10" t="s">
        <v>47</v>
      </c>
      <c r="I250" s="10" t="s">
        <v>39</v>
      </c>
      <c r="J250" s="8">
        <f>COUNT(C141:C254)</f>
        <v>114</v>
      </c>
      <c r="K250" s="8" t="s">
        <v>56</v>
      </c>
      <c r="L250" s="10" t="s">
        <v>73</v>
      </c>
      <c r="M250" s="11">
        <f>AVERAGE(C141:C254)</f>
        <v>1.1159776777091288</v>
      </c>
      <c r="N250" t="s">
        <v>52</v>
      </c>
      <c r="O250" s="13">
        <v>0.11799999999999999</v>
      </c>
    </row>
    <row r="251" spans="1:15" ht="18" x14ac:dyDescent="0.35">
      <c r="B251">
        <v>110.7</v>
      </c>
      <c r="C251" s="2">
        <v>0.97819114817190511</v>
      </c>
      <c r="D251" s="2">
        <v>1.1299999999999999</v>
      </c>
      <c r="E251" s="2">
        <v>13.427672955974844</v>
      </c>
      <c r="F251" s="3">
        <v>0.8087923439490452</v>
      </c>
      <c r="L251" s="22" t="s">
        <v>75</v>
      </c>
      <c r="M251" s="11">
        <f>AVERAGE(D141:D254)</f>
        <v>1.2913962202788261</v>
      </c>
      <c r="N251" t="s">
        <v>52</v>
      </c>
      <c r="O251" s="23">
        <v>0.16700000000000001</v>
      </c>
    </row>
    <row r="252" spans="1:15" ht="18" x14ac:dyDescent="0.35">
      <c r="B252">
        <v>91.4</v>
      </c>
      <c r="C252" s="2">
        <v>1.1832760595647194</v>
      </c>
      <c r="D252" s="2">
        <v>1.34</v>
      </c>
      <c r="E252" s="2">
        <v>13.427672955974844</v>
      </c>
      <c r="F252" s="3">
        <v>0.75644548443351955</v>
      </c>
      <c r="H252">
        <f>COUNTIF(B141:B254,"&gt;75")</f>
        <v>25</v>
      </c>
      <c r="I252" t="s">
        <v>41</v>
      </c>
      <c r="J252" t="s">
        <v>72</v>
      </c>
      <c r="K252" s="11">
        <f t="array" ref="K252">AVERAGE(IF(B141:B254 &gt;75, C141:C254))</f>
        <v>1.1807037858930083</v>
      </c>
      <c r="L252" s="22" t="s">
        <v>75</v>
      </c>
      <c r="M252" s="11">
        <f t="array" ref="M252">AVERAGE(IF(B141:B254 &gt;75, D141:D254))</f>
        <v>1.4678244979517077</v>
      </c>
    </row>
    <row r="253" spans="1:15" ht="18" x14ac:dyDescent="0.35">
      <c r="A253" t="s">
        <v>20</v>
      </c>
      <c r="B253">
        <v>40</v>
      </c>
      <c r="C253" s="2">
        <v>0.87104283054003728</v>
      </c>
      <c r="D253" s="2">
        <v>1.03</v>
      </c>
      <c r="E253" s="2">
        <v>17.114093959731544</v>
      </c>
      <c r="F253" s="3">
        <v>0.8217424207982541</v>
      </c>
      <c r="H253">
        <f>COUNTIF(B141:B254,"&gt;=100")</f>
        <v>4</v>
      </c>
      <c r="I253" t="s">
        <v>48</v>
      </c>
      <c r="J253" t="s">
        <v>72</v>
      </c>
      <c r="K253" s="11">
        <f t="array" ref="K253">AVERAGE(IF(B141:B254 &gt;=100, C141:C254))</f>
        <v>1.034217279481223</v>
      </c>
      <c r="L253" s="22" t="s">
        <v>75</v>
      </c>
      <c r="M253" s="11">
        <f t="array" ref="M253">AVERAGE(IF(B141:B254 &gt;=100, D141:D254))</f>
        <v>1.2750246710526316</v>
      </c>
    </row>
    <row r="254" spans="1:15" x14ac:dyDescent="0.25">
      <c r="B254">
        <v>142</v>
      </c>
      <c r="C254" s="2">
        <v>0.93789035392088826</v>
      </c>
      <c r="D254" s="2">
        <v>1.1599999999999999</v>
      </c>
      <c r="E254" s="2">
        <v>17.114093959731544</v>
      </c>
      <c r="F254" s="3">
        <v>1.0671837816378731</v>
      </c>
      <c r="H254" t="s">
        <v>44</v>
      </c>
      <c r="I254" t="s">
        <v>70</v>
      </c>
      <c r="J254" s="16" t="s">
        <v>46</v>
      </c>
      <c r="K254" s="9">
        <f>COUNTIF(C141:C254,"&lt;1")</f>
        <v>31</v>
      </c>
      <c r="L254" s="12">
        <f>31/114</f>
        <v>0.27192982456140352</v>
      </c>
    </row>
    <row r="255" spans="1:15" x14ac:dyDescent="0.25">
      <c r="A255" s="10" t="s">
        <v>60</v>
      </c>
      <c r="B255" s="10"/>
    </row>
    <row r="256" spans="1:15" x14ac:dyDescent="0.25">
      <c r="A256" t="s">
        <v>21</v>
      </c>
      <c r="B256">
        <v>32.08</v>
      </c>
      <c r="C256" s="2">
        <v>0.98159420631707051</v>
      </c>
      <c r="D256" s="2"/>
      <c r="E256" s="2">
        <v>20</v>
      </c>
      <c r="F256" s="3">
        <v>0.8420897666202023</v>
      </c>
    </row>
    <row r="257" spans="2:6" x14ac:dyDescent="0.25">
      <c r="B257">
        <v>34.4</v>
      </c>
      <c r="C257" s="2">
        <v>0.97832775519470694</v>
      </c>
      <c r="D257" s="2"/>
      <c r="E257" s="2">
        <v>15.051546391752577</v>
      </c>
      <c r="F257" s="3">
        <v>0.63985145900206308</v>
      </c>
    </row>
    <row r="258" spans="2:6" x14ac:dyDescent="0.25">
      <c r="B258">
        <v>30.240000000000002</v>
      </c>
      <c r="C258" s="2">
        <v>1.1367685974112471</v>
      </c>
      <c r="D258" s="2"/>
      <c r="E258" s="2">
        <v>10.098510882016036</v>
      </c>
      <c r="F258" s="3">
        <v>0.41936190235774812</v>
      </c>
    </row>
    <row r="259" spans="2:6" x14ac:dyDescent="0.25">
      <c r="B259">
        <v>30.240000000000002</v>
      </c>
      <c r="C259" s="2">
        <v>1.0157020767547671</v>
      </c>
      <c r="D259" s="2"/>
      <c r="E259" s="2">
        <v>4.3207331042382586</v>
      </c>
      <c r="F259" s="3">
        <v>0.17911778499820946</v>
      </c>
    </row>
    <row r="260" spans="2:6" x14ac:dyDescent="0.25">
      <c r="B260">
        <v>30.240000000000002</v>
      </c>
      <c r="C260" s="2">
        <v>1.0208983413261177</v>
      </c>
      <c r="D260" s="2"/>
      <c r="E260" s="2">
        <v>4.3089244851258579</v>
      </c>
      <c r="F260" s="3">
        <v>0.17883051689586973</v>
      </c>
    </row>
    <row r="261" spans="2:6" x14ac:dyDescent="0.25">
      <c r="B261">
        <v>30.240000000000002</v>
      </c>
      <c r="C261" s="2">
        <v>1.0673695704610073</v>
      </c>
      <c r="D261" s="2"/>
      <c r="E261" s="2">
        <v>4.2941847206385404</v>
      </c>
      <c r="F261" s="3">
        <v>0.17878387324020317</v>
      </c>
    </row>
    <row r="262" spans="2:6" x14ac:dyDescent="0.25">
      <c r="B262">
        <v>32.08</v>
      </c>
      <c r="C262" s="2">
        <v>1.5626382364671483</v>
      </c>
      <c r="D262" s="2"/>
      <c r="E262" s="2">
        <v>45.452631578947368</v>
      </c>
      <c r="F262" s="3">
        <v>1.8345829624387213</v>
      </c>
    </row>
    <row r="263" spans="2:6" x14ac:dyDescent="0.25">
      <c r="B263">
        <v>32.08</v>
      </c>
      <c r="C263" s="2">
        <v>1.2094241433019504</v>
      </c>
      <c r="D263" s="2"/>
      <c r="E263" s="2">
        <v>45.354330708661415</v>
      </c>
      <c r="F263" s="3">
        <v>1.8335340121799031</v>
      </c>
    </row>
    <row r="264" spans="2:6" x14ac:dyDescent="0.25">
      <c r="B264">
        <v>32.08</v>
      </c>
      <c r="C264" s="2">
        <v>1.0993521488665376</v>
      </c>
      <c r="D264" s="2"/>
      <c r="E264" s="2">
        <v>45.235602094240839</v>
      </c>
      <c r="F264" s="3">
        <v>1.8311064095539566</v>
      </c>
    </row>
    <row r="265" spans="2:6" x14ac:dyDescent="0.25">
      <c r="B265">
        <v>34.4</v>
      </c>
      <c r="C265" s="2">
        <v>1.0611456047033034</v>
      </c>
      <c r="D265" s="2"/>
      <c r="E265" s="2">
        <v>29.858267716535433</v>
      </c>
      <c r="F265" s="3">
        <v>1.220271516691626</v>
      </c>
    </row>
    <row r="266" spans="2:6" x14ac:dyDescent="0.25">
      <c r="B266">
        <v>34.4</v>
      </c>
      <c r="C266" s="2">
        <v>1.081427861872462</v>
      </c>
      <c r="D266" s="2"/>
      <c r="E266" s="2">
        <v>29.858267716535433</v>
      </c>
      <c r="F266" s="3">
        <v>1.2218012411057373</v>
      </c>
    </row>
    <row r="267" spans="2:6" x14ac:dyDescent="0.25">
      <c r="B267">
        <v>34.4</v>
      </c>
      <c r="C267" s="2">
        <v>1.0889931350229345</v>
      </c>
      <c r="D267" s="2"/>
      <c r="E267" s="2">
        <v>29.780104712041886</v>
      </c>
      <c r="F267" s="3">
        <v>1.2162900144120266</v>
      </c>
    </row>
    <row r="268" spans="2:6" x14ac:dyDescent="0.25">
      <c r="B268">
        <v>30.240000000000002</v>
      </c>
      <c r="C268" s="2">
        <v>0.95417791571832644</v>
      </c>
      <c r="D268" s="2"/>
      <c r="E268" s="2">
        <v>20.340314136125656</v>
      </c>
      <c r="F268" s="3">
        <v>0.81407963423078633</v>
      </c>
    </row>
    <row r="269" spans="2:6" x14ac:dyDescent="0.25">
      <c r="B269">
        <v>30.240000000000002</v>
      </c>
      <c r="C269" s="2">
        <v>1.0676740029392504</v>
      </c>
      <c r="D269" s="2"/>
      <c r="E269" s="2">
        <v>20.388451443569554</v>
      </c>
      <c r="F269" s="3">
        <v>0.81538036059468988</v>
      </c>
    </row>
    <row r="270" spans="2:6" x14ac:dyDescent="0.25">
      <c r="B270">
        <v>30.240000000000002</v>
      </c>
      <c r="C270" s="2">
        <v>1.0680921950363158</v>
      </c>
      <c r="D270" s="2"/>
      <c r="E270" s="2">
        <v>20.401574803149607</v>
      </c>
      <c r="F270" s="3">
        <v>0.81590519347354851</v>
      </c>
    </row>
    <row r="271" spans="2:6" x14ac:dyDescent="0.25">
      <c r="B271">
        <v>34.4</v>
      </c>
      <c r="C271" s="2">
        <v>0.99252418610120752</v>
      </c>
      <c r="D271" s="2"/>
      <c r="E271" s="2">
        <v>15.38219895287958</v>
      </c>
      <c r="F271" s="3">
        <v>0.62901362355232981</v>
      </c>
    </row>
    <row r="272" spans="2:6" x14ac:dyDescent="0.25">
      <c r="B272">
        <v>34.4</v>
      </c>
      <c r="C272" s="2">
        <v>0.9935521144628241</v>
      </c>
      <c r="D272" s="2"/>
      <c r="E272" s="2">
        <v>15.398950131233596</v>
      </c>
      <c r="F272" s="3">
        <v>0.62985876958045062</v>
      </c>
    </row>
    <row r="273" spans="1:6" x14ac:dyDescent="0.25">
      <c r="B273">
        <v>34.4</v>
      </c>
      <c r="C273" s="2">
        <v>1.1244015971385457</v>
      </c>
      <c r="D273" s="2"/>
      <c r="E273" s="2">
        <v>15.452631578947368</v>
      </c>
      <c r="F273" s="3">
        <v>0.63221745497754689</v>
      </c>
    </row>
    <row r="274" spans="1:6" x14ac:dyDescent="0.25">
      <c r="B274">
        <v>34.4</v>
      </c>
      <c r="C274" s="2">
        <v>1.1062011464281756</v>
      </c>
      <c r="D274" s="2"/>
      <c r="E274" s="2">
        <v>10.445026178010471</v>
      </c>
      <c r="F274" s="3">
        <v>0.42748159322904172</v>
      </c>
    </row>
    <row r="275" spans="1:6" x14ac:dyDescent="0.25">
      <c r="B275">
        <v>34.4</v>
      </c>
      <c r="C275" s="2">
        <v>1.0951791215827997</v>
      </c>
      <c r="D275" s="2"/>
      <c r="E275" s="2">
        <v>10.414698162729659</v>
      </c>
      <c r="F275" s="3">
        <v>0.42730808393369635</v>
      </c>
    </row>
    <row r="276" spans="1:6" x14ac:dyDescent="0.25">
      <c r="B276">
        <v>34.4</v>
      </c>
      <c r="C276" s="2">
        <v>1.1352304125221604</v>
      </c>
      <c r="D276" s="2"/>
      <c r="E276" s="2">
        <v>10.446194225721785</v>
      </c>
      <c r="F276" s="3">
        <v>0.42764215087185109</v>
      </c>
    </row>
    <row r="277" spans="1:6" x14ac:dyDescent="0.25">
      <c r="B277">
        <v>34.4</v>
      </c>
      <c r="C277" s="2">
        <v>1.1108414572072616</v>
      </c>
      <c r="D277" s="2"/>
      <c r="E277" s="2">
        <v>5.2913385826771657</v>
      </c>
      <c r="F277" s="3">
        <v>0.21643008001946282</v>
      </c>
    </row>
    <row r="278" spans="1:6" x14ac:dyDescent="0.25">
      <c r="B278">
        <v>34.4</v>
      </c>
      <c r="C278" s="2">
        <v>1.0931590316801891</v>
      </c>
      <c r="D278" s="2"/>
      <c r="E278" s="2">
        <v>5.2748691099476437</v>
      </c>
      <c r="F278" s="3">
        <v>0.21570157444825469</v>
      </c>
    </row>
    <row r="279" spans="1:6" x14ac:dyDescent="0.25">
      <c r="B279">
        <v>34.4</v>
      </c>
      <c r="C279" s="2">
        <v>1.1575028983479443</v>
      </c>
      <c r="D279" s="2"/>
      <c r="E279" s="2">
        <v>5.2879581151832458</v>
      </c>
      <c r="F279" s="3">
        <v>0.21632738295806039</v>
      </c>
    </row>
    <row r="280" spans="1:6" x14ac:dyDescent="0.25">
      <c r="A280" t="s">
        <v>22</v>
      </c>
      <c r="B280">
        <v>22.6</v>
      </c>
      <c r="C280" s="2">
        <v>1.0633729748277148</v>
      </c>
      <c r="D280" s="2"/>
      <c r="E280" s="2">
        <v>3.2</v>
      </c>
      <c r="F280" s="3">
        <v>0.13366050116991715</v>
      </c>
    </row>
    <row r="281" spans="1:6" x14ac:dyDescent="0.25">
      <c r="B281">
        <v>22.6</v>
      </c>
      <c r="C281" s="2">
        <v>1.0584330595851204</v>
      </c>
      <c r="D281" s="2"/>
      <c r="E281" s="2">
        <v>5.333333333333333</v>
      </c>
      <c r="F281" s="3">
        <v>0.22276750194986195</v>
      </c>
    </row>
    <row r="282" spans="1:6" x14ac:dyDescent="0.25">
      <c r="B282">
        <v>22.6</v>
      </c>
      <c r="C282" s="2">
        <v>1.1965531373151135</v>
      </c>
      <c r="D282" s="2"/>
      <c r="E282" s="2">
        <v>5.333333333333333</v>
      </c>
      <c r="F282" s="3">
        <v>0.21329596759109082</v>
      </c>
    </row>
    <row r="283" spans="1:6" x14ac:dyDescent="0.25">
      <c r="B283">
        <v>22.6</v>
      </c>
      <c r="C283" s="2">
        <v>1.1598657595326416</v>
      </c>
      <c r="D283" s="2"/>
      <c r="E283" s="2">
        <v>5.333333333333333</v>
      </c>
      <c r="F283" s="3">
        <v>0.20722059251695876</v>
      </c>
    </row>
    <row r="284" spans="1:6" x14ac:dyDescent="0.25">
      <c r="B284">
        <v>33.4</v>
      </c>
      <c r="C284" s="2">
        <v>1.0843079367172781</v>
      </c>
      <c r="D284" s="2"/>
      <c r="E284" s="2">
        <v>3.2</v>
      </c>
      <c r="F284" s="3">
        <v>0.15284514525479009</v>
      </c>
    </row>
    <row r="285" spans="1:6" x14ac:dyDescent="0.25">
      <c r="A285" s="8"/>
      <c r="B285">
        <v>35.299999999999997</v>
      </c>
      <c r="C285" s="2">
        <v>1.2370572158890625</v>
      </c>
      <c r="D285" s="2"/>
      <c r="E285" s="2">
        <v>5.333333333333333</v>
      </c>
      <c r="F285" s="3">
        <v>0.23450693823259178</v>
      </c>
    </row>
    <row r="286" spans="1:6" x14ac:dyDescent="0.25">
      <c r="A286" t="s">
        <v>23</v>
      </c>
      <c r="B286">
        <v>92.3</v>
      </c>
      <c r="C286" s="2">
        <v>1.3148326364003868</v>
      </c>
      <c r="D286" s="2"/>
      <c r="E286" s="2">
        <v>12.349490583513431</v>
      </c>
      <c r="F286" s="3">
        <v>0.77425720158117717</v>
      </c>
    </row>
    <row r="287" spans="1:6" x14ac:dyDescent="0.25">
      <c r="A287" t="s">
        <v>24</v>
      </c>
      <c r="B287">
        <v>38.4</v>
      </c>
      <c r="C287" s="2">
        <v>1.0385515764403124</v>
      </c>
      <c r="D287" s="2"/>
      <c r="E287" s="2">
        <v>6.5314285714285711</v>
      </c>
      <c r="F287" s="3">
        <v>0.37252083799255031</v>
      </c>
    </row>
    <row r="288" spans="1:6" x14ac:dyDescent="0.25">
      <c r="B288">
        <v>38.4</v>
      </c>
      <c r="C288" s="2">
        <v>0.88551263393237012</v>
      </c>
      <c r="D288" s="2"/>
      <c r="E288" s="2">
        <v>6.5314285714285711</v>
      </c>
      <c r="F288" s="3">
        <v>0.37252083799255031</v>
      </c>
    </row>
    <row r="289" spans="1:6" x14ac:dyDescent="0.25">
      <c r="B289">
        <v>38.4</v>
      </c>
      <c r="C289" s="2">
        <v>1.3107078600393525</v>
      </c>
      <c r="D289" s="2"/>
      <c r="E289" s="2">
        <v>21.771428571428572</v>
      </c>
      <c r="F289" s="3">
        <v>1.2417361266418343</v>
      </c>
    </row>
    <row r="290" spans="1:6" x14ac:dyDescent="0.25">
      <c r="B290">
        <v>38.4</v>
      </c>
      <c r="C290" s="2">
        <v>1.0594671856693423</v>
      </c>
      <c r="D290" s="2"/>
      <c r="E290" s="2">
        <v>5.1370786516853935</v>
      </c>
      <c r="F290" s="3">
        <v>0.27763712831002796</v>
      </c>
    </row>
    <row r="291" spans="1:6" x14ac:dyDescent="0.25">
      <c r="B291">
        <v>38.4</v>
      </c>
      <c r="C291" s="2">
        <v>1.114124639946211</v>
      </c>
      <c r="D291" s="2"/>
      <c r="E291" s="2">
        <v>5.1370786516853935</v>
      </c>
      <c r="F291" s="3">
        <v>0.27763712831002796</v>
      </c>
    </row>
    <row r="292" spans="1:6" x14ac:dyDescent="0.25">
      <c r="B292">
        <v>38.4</v>
      </c>
      <c r="C292" s="2">
        <v>1.2937502977384505</v>
      </c>
      <c r="D292" s="2"/>
      <c r="E292" s="2">
        <v>17.123595505617978</v>
      </c>
      <c r="F292" s="3">
        <v>0.92545709436675994</v>
      </c>
    </row>
    <row r="293" spans="1:6" x14ac:dyDescent="0.25">
      <c r="A293" t="s">
        <v>16</v>
      </c>
      <c r="B293">
        <v>40.9</v>
      </c>
      <c r="C293" s="2">
        <v>0.8418030992944302</v>
      </c>
      <c r="D293" s="2"/>
      <c r="E293" s="2">
        <v>8.0024213075060544</v>
      </c>
      <c r="F293" s="3">
        <v>0.38504344188948292</v>
      </c>
    </row>
    <row r="294" spans="1:6" x14ac:dyDescent="0.25">
      <c r="B294">
        <v>40.9</v>
      </c>
      <c r="C294" s="2">
        <v>0.87643189179834469</v>
      </c>
      <c r="D294" s="2"/>
      <c r="E294" s="2">
        <v>11.997578692493947</v>
      </c>
      <c r="F294" s="3">
        <v>0.57727390455745464</v>
      </c>
    </row>
    <row r="295" spans="1:6" x14ac:dyDescent="0.25">
      <c r="B295">
        <v>40.9</v>
      </c>
      <c r="C295" s="2">
        <v>0.87097902064935728</v>
      </c>
      <c r="D295" s="2"/>
      <c r="E295" s="2">
        <v>18.002421307506054</v>
      </c>
      <c r="F295" s="3">
        <v>0.86620211511295164</v>
      </c>
    </row>
    <row r="296" spans="1:6" x14ac:dyDescent="0.25">
      <c r="B296">
        <v>40.9</v>
      </c>
      <c r="C296" s="2">
        <v>1.0459092262744167</v>
      </c>
      <c r="D296" s="2"/>
      <c r="E296" s="2">
        <v>24.001210653753027</v>
      </c>
      <c r="F296" s="3">
        <v>1.1548390673916791</v>
      </c>
    </row>
    <row r="297" spans="1:6" x14ac:dyDescent="0.25">
      <c r="B297">
        <v>40.9</v>
      </c>
      <c r="C297" s="2">
        <v>1.1281148814670736</v>
      </c>
      <c r="D297" s="2"/>
      <c r="E297" s="2">
        <v>30.000000000000004</v>
      </c>
      <c r="F297" s="3">
        <v>1.4434760196704064</v>
      </c>
    </row>
    <row r="298" spans="1:6" x14ac:dyDescent="0.25">
      <c r="A298" t="s">
        <v>6</v>
      </c>
      <c r="B298">
        <v>97.3</v>
      </c>
      <c r="C298" s="2">
        <v>1.2448589684654647</v>
      </c>
      <c r="D298" s="2"/>
      <c r="E298" s="2">
        <v>9</v>
      </c>
      <c r="F298" s="3">
        <v>0.55440883790323348</v>
      </c>
    </row>
    <row r="299" spans="1:6" x14ac:dyDescent="0.25">
      <c r="B299">
        <v>97.3</v>
      </c>
      <c r="C299" s="2">
        <v>1.1455040273203336</v>
      </c>
      <c r="D299" s="2"/>
      <c r="E299" s="2">
        <v>9</v>
      </c>
      <c r="F299" s="3">
        <v>0.55440883790323348</v>
      </c>
    </row>
    <row r="300" spans="1:6" x14ac:dyDescent="0.25">
      <c r="B300">
        <v>97.3</v>
      </c>
      <c r="C300" s="2">
        <v>1.3385742013675379</v>
      </c>
      <c r="D300" s="2"/>
      <c r="E300" s="2">
        <v>15</v>
      </c>
      <c r="F300" s="3">
        <v>0.92401472983872235</v>
      </c>
    </row>
    <row r="301" spans="1:6" x14ac:dyDescent="0.25">
      <c r="B301">
        <v>97.3</v>
      </c>
      <c r="C301" s="2">
        <v>1.1216277762285876</v>
      </c>
      <c r="D301" s="2"/>
      <c r="E301" s="2">
        <v>15</v>
      </c>
      <c r="F301" s="3">
        <v>0.92401472983872235</v>
      </c>
    </row>
    <row r="302" spans="1:6" x14ac:dyDescent="0.25">
      <c r="B302">
        <v>97.3</v>
      </c>
      <c r="C302" s="2">
        <v>1.1844295880780291</v>
      </c>
      <c r="D302" s="2"/>
      <c r="E302" s="2">
        <v>30</v>
      </c>
      <c r="F302" s="3">
        <v>1.8480294596774447</v>
      </c>
    </row>
    <row r="303" spans="1:6" x14ac:dyDescent="0.25">
      <c r="B303">
        <v>97.3</v>
      </c>
      <c r="C303" s="2">
        <v>1.3057513688012994</v>
      </c>
      <c r="D303" s="2"/>
      <c r="E303" s="2">
        <v>30</v>
      </c>
      <c r="F303" s="3">
        <v>1.8480294596774447</v>
      </c>
    </row>
    <row r="304" spans="1:6" x14ac:dyDescent="0.25">
      <c r="A304" t="s">
        <v>17</v>
      </c>
      <c r="B304">
        <v>31.5</v>
      </c>
      <c r="C304" s="2">
        <v>0.98636435141154932</v>
      </c>
      <c r="D304" s="2"/>
      <c r="E304" s="2">
        <v>4.8888888888888893</v>
      </c>
      <c r="F304" s="3">
        <v>0.23776094792202768</v>
      </c>
    </row>
    <row r="305" spans="1:6" x14ac:dyDescent="0.25">
      <c r="B305">
        <v>31.5</v>
      </c>
      <c r="C305" s="2">
        <v>1.2498970707076935</v>
      </c>
      <c r="D305" s="2"/>
      <c r="E305" s="2">
        <v>5.2666666666666666</v>
      </c>
      <c r="F305" s="3">
        <v>0.25227054995077303</v>
      </c>
    </row>
    <row r="306" spans="1:6" x14ac:dyDescent="0.25">
      <c r="A306" t="s">
        <v>12</v>
      </c>
      <c r="B306">
        <v>40.299999999999997</v>
      </c>
      <c r="C306" s="2">
        <v>1.1303918452818917</v>
      </c>
      <c r="D306" s="2"/>
      <c r="E306" s="2">
        <v>8.7070091423596008</v>
      </c>
      <c r="F306" s="3">
        <v>0.39991527860016579</v>
      </c>
    </row>
    <row r="307" spans="1:6" x14ac:dyDescent="0.25">
      <c r="B307">
        <v>40.299999999999997</v>
      </c>
      <c r="C307" s="2">
        <v>1.0333813032279295</v>
      </c>
      <c r="D307" s="2"/>
      <c r="E307" s="2">
        <v>13.0605137135394</v>
      </c>
      <c r="F307" s="3">
        <v>0.59987291790024866</v>
      </c>
    </row>
    <row r="308" spans="1:6" x14ac:dyDescent="0.25">
      <c r="B308">
        <v>40.299999999999997</v>
      </c>
      <c r="C308" s="2">
        <v>1.0617139391206674</v>
      </c>
      <c r="D308" s="2"/>
      <c r="E308" s="2">
        <v>17.414018284719202</v>
      </c>
      <c r="F308" s="3">
        <v>0.79983055720033158</v>
      </c>
    </row>
    <row r="309" spans="1:6" x14ac:dyDescent="0.25">
      <c r="B309">
        <v>40.299999999999997</v>
      </c>
      <c r="C309" s="2">
        <v>1.1364184097515115</v>
      </c>
      <c r="D309" s="2"/>
      <c r="E309" s="2">
        <v>21.767522855898999</v>
      </c>
      <c r="F309" s="3">
        <v>0.99978819650041451</v>
      </c>
    </row>
    <row r="310" spans="1:6" x14ac:dyDescent="0.25">
      <c r="B310">
        <v>40.299999999999997</v>
      </c>
      <c r="C310" s="2">
        <v>1.0727407692926918</v>
      </c>
      <c r="D310" s="2"/>
      <c r="E310" s="2">
        <v>7.855459544383347</v>
      </c>
      <c r="F310" s="3">
        <v>0.36140192548121203</v>
      </c>
    </row>
    <row r="311" spans="1:6" x14ac:dyDescent="0.25">
      <c r="B311">
        <v>40.299999999999997</v>
      </c>
      <c r="C311" s="2">
        <v>1.0708181577713867</v>
      </c>
      <c r="D311" s="2"/>
      <c r="E311" s="2">
        <v>11.783189316575021</v>
      </c>
      <c r="F311" s="3">
        <v>0.54210288822181796</v>
      </c>
    </row>
    <row r="312" spans="1:6" x14ac:dyDescent="0.25">
      <c r="B312">
        <v>40.299999999999997</v>
      </c>
      <c r="C312" s="2">
        <v>0.98312280333971014</v>
      </c>
      <c r="D312" s="2"/>
      <c r="E312" s="2">
        <v>15.710919088766694</v>
      </c>
      <c r="F312" s="3">
        <v>0.72280385096242405</v>
      </c>
    </row>
    <row r="313" spans="1:6" x14ac:dyDescent="0.25">
      <c r="B313">
        <v>40.299999999999997</v>
      </c>
      <c r="C313" s="2">
        <v>1.0034561338549657</v>
      </c>
      <c r="D313" s="2"/>
      <c r="E313" s="2">
        <v>19.638648860958366</v>
      </c>
      <c r="F313" s="3">
        <v>0.90350481370302993</v>
      </c>
    </row>
    <row r="314" spans="1:6" x14ac:dyDescent="0.25">
      <c r="B314">
        <v>40.299999999999997</v>
      </c>
      <c r="C314" s="2">
        <v>1.0380184954324085</v>
      </c>
      <c r="D314" s="2"/>
      <c r="E314" s="2">
        <v>7.1839080459770122</v>
      </c>
      <c r="F314" s="3">
        <v>0.33641474035142871</v>
      </c>
    </row>
    <row r="315" spans="1:6" x14ac:dyDescent="0.25">
      <c r="B315">
        <v>40.299999999999997</v>
      </c>
      <c r="C315" s="2">
        <v>0.99461546890038743</v>
      </c>
      <c r="D315" s="2"/>
      <c r="E315" s="2">
        <v>10.775862068965518</v>
      </c>
      <c r="F315" s="3">
        <v>0.50462211052714312</v>
      </c>
    </row>
    <row r="316" spans="1:6" x14ac:dyDescent="0.25">
      <c r="B316">
        <v>40.299999999999997</v>
      </c>
      <c r="C316" s="2">
        <v>0.98373417517884276</v>
      </c>
      <c r="D316" s="2"/>
      <c r="E316" s="2">
        <v>14.367816091954024</v>
      </c>
      <c r="F316" s="3">
        <v>0.67282948070285742</v>
      </c>
    </row>
    <row r="317" spans="1:6" x14ac:dyDescent="0.25">
      <c r="B317">
        <v>40.299999999999997</v>
      </c>
      <c r="C317" s="2">
        <v>0.94829530676747065</v>
      </c>
      <c r="D317" s="2"/>
      <c r="E317" s="2">
        <v>17.959770114942529</v>
      </c>
      <c r="F317" s="3">
        <v>0.84103685087857183</v>
      </c>
    </row>
    <row r="318" spans="1:6" x14ac:dyDescent="0.25">
      <c r="B318">
        <v>30.9</v>
      </c>
      <c r="C318" s="2">
        <v>1.1861301406518203</v>
      </c>
      <c r="D318" s="2"/>
      <c r="E318" s="2">
        <v>6.5616797900262469</v>
      </c>
      <c r="F318" s="3">
        <v>0.31566335701588971</v>
      </c>
    </row>
    <row r="319" spans="1:6" x14ac:dyDescent="0.25">
      <c r="B319">
        <v>30.9</v>
      </c>
      <c r="C319" s="2">
        <v>1.0824650779110989</v>
      </c>
      <c r="D319" s="2"/>
      <c r="E319" s="2">
        <v>9.8425196850393704</v>
      </c>
      <c r="F319" s="3">
        <v>0.47349503552383454</v>
      </c>
    </row>
    <row r="320" spans="1:6" x14ac:dyDescent="0.25">
      <c r="B320">
        <v>30.9</v>
      </c>
      <c r="C320" s="2">
        <v>1.101324337456933</v>
      </c>
      <c r="D320" s="2"/>
      <c r="E320" s="2">
        <v>13.123359580052494</v>
      </c>
      <c r="F320" s="3">
        <v>0.63132671403177942</v>
      </c>
    </row>
    <row r="321" spans="1:6" x14ac:dyDescent="0.25">
      <c r="B321">
        <v>30.9</v>
      </c>
      <c r="C321" s="2">
        <v>1.0911443902219222</v>
      </c>
      <c r="D321" s="2"/>
      <c r="E321" s="2">
        <v>16.404199475065617</v>
      </c>
      <c r="F321" s="3">
        <v>0.74470368645921148</v>
      </c>
    </row>
    <row r="322" spans="1:6" x14ac:dyDescent="0.25">
      <c r="B322">
        <v>30.9</v>
      </c>
      <c r="C322" s="2">
        <v>1.1492243337877737</v>
      </c>
      <c r="D322" s="2"/>
      <c r="E322" s="2">
        <v>6.0569351907934585</v>
      </c>
      <c r="F322" s="3">
        <v>0.28333501102719455</v>
      </c>
    </row>
    <row r="323" spans="1:6" x14ac:dyDescent="0.25">
      <c r="B323">
        <v>30.9</v>
      </c>
      <c r="C323" s="2">
        <v>1.1082643047523602</v>
      </c>
      <c r="D323" s="2"/>
      <c r="E323" s="2">
        <v>9.0854027861901887</v>
      </c>
      <c r="F323" s="3">
        <v>0.42500251654079174</v>
      </c>
    </row>
    <row r="324" spans="1:6" x14ac:dyDescent="0.25">
      <c r="B324">
        <v>30.9</v>
      </c>
      <c r="C324" s="2">
        <v>1.0658637130729405</v>
      </c>
      <c r="D324" s="2"/>
      <c r="E324" s="2">
        <v>12.113870381586917</v>
      </c>
      <c r="F324" s="3">
        <v>0.5666700220543891</v>
      </c>
    </row>
    <row r="325" spans="1:6" x14ac:dyDescent="0.25">
      <c r="B325">
        <v>30.9</v>
      </c>
      <c r="C325" s="2">
        <v>1.1459674481329774</v>
      </c>
      <c r="D325" s="2"/>
      <c r="E325" s="2">
        <v>15.142337976983647</v>
      </c>
      <c r="F325" s="3">
        <v>0.70499998277308285</v>
      </c>
    </row>
    <row r="326" spans="1:6" x14ac:dyDescent="0.25">
      <c r="B326">
        <v>30.9</v>
      </c>
      <c r="C326" s="2">
        <v>1.1658885829216086</v>
      </c>
      <c r="D326" s="2"/>
      <c r="E326" s="2">
        <v>5.1626226122870422</v>
      </c>
      <c r="F326" s="3">
        <v>0.23728801087028797</v>
      </c>
    </row>
    <row r="327" spans="1:6" x14ac:dyDescent="0.25">
      <c r="B327">
        <v>30.9</v>
      </c>
      <c r="C327" s="2">
        <v>1.0984331877873914</v>
      </c>
      <c r="D327" s="2"/>
      <c r="E327" s="2">
        <v>7.7439339184305629</v>
      </c>
      <c r="F327" s="3">
        <v>0.3537328034827853</v>
      </c>
    </row>
    <row r="328" spans="1:6" x14ac:dyDescent="0.25">
      <c r="B328">
        <v>30.9</v>
      </c>
      <c r="C328" s="2">
        <v>1.1546618526455557</v>
      </c>
      <c r="D328" s="2"/>
      <c r="E328" s="2">
        <v>10.325245224574084</v>
      </c>
      <c r="F328" s="3">
        <v>0.47164373797704695</v>
      </c>
    </row>
    <row r="329" spans="1:6" x14ac:dyDescent="0.25">
      <c r="B329">
        <v>30.9</v>
      </c>
      <c r="C329" s="2">
        <v>1.0871301766413715</v>
      </c>
      <c r="D329" s="2"/>
      <c r="E329" s="2">
        <v>12.906556530717605</v>
      </c>
      <c r="F329" s="3">
        <v>0.58712772655999534</v>
      </c>
    </row>
    <row r="330" spans="1:6" x14ac:dyDescent="0.25">
      <c r="A330" t="s">
        <v>7</v>
      </c>
      <c r="B330">
        <v>42.1</v>
      </c>
      <c r="C330" s="2">
        <v>1.1650872612711483</v>
      </c>
      <c r="D330" s="2"/>
      <c r="E330" s="2">
        <v>4.5</v>
      </c>
      <c r="F330" s="3">
        <v>0.20940447920439456</v>
      </c>
    </row>
    <row r="331" spans="1:6" x14ac:dyDescent="0.25">
      <c r="B331">
        <v>42.1</v>
      </c>
      <c r="C331" s="2">
        <v>1.2653642650236114</v>
      </c>
      <c r="D331" s="2"/>
      <c r="E331" s="2">
        <v>6</v>
      </c>
      <c r="F331" s="3">
        <v>0.27920597227252608</v>
      </c>
    </row>
    <row r="332" spans="1:6" x14ac:dyDescent="0.25">
      <c r="A332" t="s">
        <v>25</v>
      </c>
      <c r="B332">
        <v>145</v>
      </c>
      <c r="C332" s="2">
        <v>1.0235458954062435</v>
      </c>
      <c r="D332" s="2"/>
      <c r="E332" s="2">
        <v>5.2486550321480125</v>
      </c>
      <c r="F332" s="3">
        <v>0.32168168789884172</v>
      </c>
    </row>
    <row r="333" spans="1:6" x14ac:dyDescent="0.25">
      <c r="B333">
        <v>145</v>
      </c>
      <c r="C333" s="2">
        <v>1.0402503487879915</v>
      </c>
      <c r="D333" s="2"/>
      <c r="E333" s="2">
        <v>5.2548607461902259</v>
      </c>
      <c r="F333" s="3">
        <v>0.3222488319877147</v>
      </c>
    </row>
    <row r="334" spans="1:6" x14ac:dyDescent="0.25">
      <c r="B334">
        <v>145</v>
      </c>
      <c r="C334" s="2">
        <v>1.0588138871126673</v>
      </c>
      <c r="D334" s="2"/>
      <c r="E334" s="2">
        <v>5.2555511759295754</v>
      </c>
      <c r="F334" s="3">
        <v>0.32308676108129208</v>
      </c>
    </row>
    <row r="335" spans="1:6" x14ac:dyDescent="0.25">
      <c r="B335">
        <v>145</v>
      </c>
      <c r="C335" s="2">
        <v>1.0741549783789006</v>
      </c>
      <c r="D335" s="2"/>
      <c r="E335" s="2">
        <v>5.2500328127050793</v>
      </c>
      <c r="F335" s="3">
        <v>0.30931361242368205</v>
      </c>
    </row>
    <row r="336" spans="1:6" x14ac:dyDescent="0.25">
      <c r="B336">
        <v>145</v>
      </c>
      <c r="C336" s="2">
        <v>1.0720087240328635</v>
      </c>
      <c r="D336" s="2"/>
      <c r="E336" s="2">
        <v>5.2742616033755274</v>
      </c>
      <c r="F336" s="3">
        <v>0.31043598799757882</v>
      </c>
    </row>
    <row r="337" spans="1:15" x14ac:dyDescent="0.25">
      <c r="B337">
        <v>145</v>
      </c>
      <c r="C337" s="2">
        <v>1.0756334985635549</v>
      </c>
      <c r="D337" s="2"/>
      <c r="E337" s="2">
        <v>5.2652362774779515</v>
      </c>
      <c r="F337" s="3">
        <v>0.31023968360178811</v>
      </c>
    </row>
    <row r="338" spans="1:15" x14ac:dyDescent="0.25">
      <c r="B338">
        <v>145</v>
      </c>
      <c r="C338" s="2">
        <v>1.0751893603355056</v>
      </c>
      <c r="D338" s="2"/>
      <c r="E338" s="2">
        <v>5.2507219742714621</v>
      </c>
      <c r="F338" s="3">
        <v>0.3067402062880254</v>
      </c>
      <c r="H338" s="8"/>
      <c r="I338" s="8"/>
      <c r="J338" s="8"/>
      <c r="K338" s="10"/>
      <c r="L338" s="8"/>
      <c r="M338" s="11"/>
      <c r="N338" s="8"/>
      <c r="O338" s="3"/>
    </row>
    <row r="339" spans="1:15" x14ac:dyDescent="0.25">
      <c r="A339" t="s">
        <v>19</v>
      </c>
      <c r="B339">
        <v>37.700000000000003</v>
      </c>
      <c r="C339" s="2">
        <v>0.90075932558039318</v>
      </c>
      <c r="D339" s="2"/>
      <c r="E339" s="2">
        <v>13.427672955974844</v>
      </c>
      <c r="F339" s="3">
        <v>0.61599721273610841</v>
      </c>
    </row>
    <row r="340" spans="1:15" x14ac:dyDescent="0.25">
      <c r="B340">
        <v>120.1</v>
      </c>
      <c r="C340" s="2">
        <v>1.057141198134498</v>
      </c>
      <c r="D340" s="2"/>
      <c r="E340" s="2">
        <v>13.427672955974844</v>
      </c>
      <c r="F340" s="3">
        <v>0.81518743254380999</v>
      </c>
      <c r="H340" s="9"/>
      <c r="J340" s="8"/>
      <c r="K340" s="12"/>
    </row>
    <row r="341" spans="1:15" x14ac:dyDescent="0.25">
      <c r="B341">
        <v>116</v>
      </c>
      <c r="C341" s="2">
        <v>0.82812032765439403</v>
      </c>
      <c r="D341" s="2"/>
      <c r="E341" s="2">
        <v>13.427672955974844</v>
      </c>
      <c r="F341" s="3">
        <v>0.81833630516753297</v>
      </c>
    </row>
    <row r="342" spans="1:15" x14ac:dyDescent="0.25">
      <c r="A342" t="s">
        <v>26</v>
      </c>
      <c r="B342">
        <v>107.2</v>
      </c>
      <c r="C342" s="2">
        <v>1.2076789780464534</v>
      </c>
      <c r="D342" s="2"/>
      <c r="E342" s="2">
        <v>5.2493438320209975</v>
      </c>
      <c r="F342" s="3">
        <v>0.28082375597782133</v>
      </c>
    </row>
    <row r="343" spans="1:15" x14ac:dyDescent="0.25">
      <c r="A343" t="s">
        <v>61</v>
      </c>
      <c r="B343" s="5">
        <v>92.3</v>
      </c>
      <c r="C343" s="2">
        <v>1.1100000000000001</v>
      </c>
      <c r="D343" s="2"/>
      <c r="E343" s="6">
        <v>3.0873726458783577</v>
      </c>
      <c r="F343">
        <v>0.191</v>
      </c>
    </row>
    <row r="344" spans="1:15" x14ac:dyDescent="0.25">
      <c r="A344" t="s">
        <v>16</v>
      </c>
      <c r="B344" s="5">
        <v>40.9</v>
      </c>
      <c r="C344" s="2">
        <v>0.76</v>
      </c>
      <c r="D344" s="2"/>
      <c r="E344" s="6">
        <v>3.6380145278450366</v>
      </c>
      <c r="F344">
        <v>0.17499999999999999</v>
      </c>
      <c r="H344" s="27" t="s">
        <v>65</v>
      </c>
      <c r="I344" s="27"/>
      <c r="J344" s="14">
        <f>COUNT(B343:B366)</f>
        <v>24</v>
      </c>
      <c r="K344" s="10" t="s">
        <v>56</v>
      </c>
      <c r="L344" s="19" t="s">
        <v>51</v>
      </c>
      <c r="M344" s="18">
        <f>AVERAGE(C343:C366)</f>
        <v>1.049625</v>
      </c>
      <c r="N344" t="s">
        <v>52</v>
      </c>
      <c r="O344" s="13">
        <v>5.8000000000000003E-2</v>
      </c>
    </row>
    <row r="345" spans="1:15" x14ac:dyDescent="0.25">
      <c r="B345" s="5">
        <v>41.7</v>
      </c>
      <c r="C345" s="2">
        <v>0.59299999999999997</v>
      </c>
      <c r="D345" s="2"/>
      <c r="E345" s="6">
        <v>3.6380145278450366</v>
      </c>
      <c r="F345">
        <v>0.17599999999999999</v>
      </c>
      <c r="H345">
        <f>COUNTIF(B343:B366, "&gt;75")</f>
        <v>8</v>
      </c>
      <c r="I345" s="15" t="s">
        <v>41</v>
      </c>
      <c r="J345" s="19">
        <f t="array" ref="J345">AVERAGE(IF(B343:B366 &gt;75, C343:C366))</f>
        <v>1.0447500000000001</v>
      </c>
    </row>
    <row r="346" spans="1:15" x14ac:dyDescent="0.25">
      <c r="A346" t="s">
        <v>27</v>
      </c>
      <c r="B346" s="5">
        <v>25.9</v>
      </c>
      <c r="C346" s="2">
        <v>1.04</v>
      </c>
      <c r="D346" s="2"/>
      <c r="E346" s="6">
        <v>2.63</v>
      </c>
      <c r="F346">
        <v>0.11</v>
      </c>
      <c r="H346">
        <f>COUNTIF(B343:B366,"&gt;=100")</f>
        <v>1</v>
      </c>
      <c r="I346" s="15" t="s">
        <v>43</v>
      </c>
      <c r="J346">
        <v>0.99</v>
      </c>
    </row>
    <row r="347" spans="1:15" x14ac:dyDescent="0.25">
      <c r="B347" s="5">
        <v>79.12</v>
      </c>
      <c r="C347" s="2">
        <v>0.998</v>
      </c>
      <c r="D347" s="2"/>
      <c r="E347" s="6">
        <v>2.6191723415400734</v>
      </c>
      <c r="F347">
        <v>0.13700000000000001</v>
      </c>
      <c r="H347" s="15" t="s">
        <v>44</v>
      </c>
      <c r="I347" s="15" t="s">
        <v>66</v>
      </c>
      <c r="J347" s="15" t="s">
        <v>49</v>
      </c>
      <c r="K347" s="15" t="s">
        <v>46</v>
      </c>
      <c r="L347" s="15">
        <f>COUNTIF(C343:C366, "&lt;1")</f>
        <v>5</v>
      </c>
      <c r="M347" s="12">
        <f>L347/J344</f>
        <v>0.20833333333333334</v>
      </c>
    </row>
    <row r="348" spans="1:15" x14ac:dyDescent="0.25">
      <c r="B348" s="5">
        <v>79.12</v>
      </c>
      <c r="C348" s="2">
        <v>0.87</v>
      </c>
      <c r="D348" s="2"/>
      <c r="E348" s="6">
        <v>2.6186937133863775</v>
      </c>
      <c r="F348">
        <v>0.13600000000000001</v>
      </c>
    </row>
    <row r="349" spans="1:15" x14ac:dyDescent="0.25">
      <c r="A349" t="s">
        <v>6</v>
      </c>
      <c r="B349" s="5">
        <v>40.400000000000006</v>
      </c>
      <c r="C349" s="2">
        <v>1.1299999999999999</v>
      </c>
      <c r="D349" s="2"/>
      <c r="E349" s="6">
        <v>2.9680365296803655</v>
      </c>
      <c r="F349">
        <v>0.13800000000000001</v>
      </c>
    </row>
    <row r="350" spans="1:15" x14ac:dyDescent="0.25">
      <c r="B350" s="5">
        <v>40.400000000000006</v>
      </c>
      <c r="C350" s="2">
        <v>1.1200000000000001</v>
      </c>
      <c r="D350" s="2"/>
      <c r="E350" s="6">
        <v>2.9680365296803655</v>
      </c>
      <c r="F350">
        <v>0.13800000000000001</v>
      </c>
    </row>
    <row r="351" spans="1:15" x14ac:dyDescent="0.25">
      <c r="B351" s="5">
        <v>34.080000000000005</v>
      </c>
      <c r="C351" s="2">
        <v>1.1200000000000001</v>
      </c>
      <c r="D351" s="2"/>
      <c r="E351" s="6">
        <v>2.9680365296803655</v>
      </c>
      <c r="F351">
        <v>0.13300000000000001</v>
      </c>
    </row>
    <row r="352" spans="1:15" x14ac:dyDescent="0.25">
      <c r="B352">
        <v>61.760000000000005</v>
      </c>
      <c r="C352" s="2">
        <v>1.0900000000000001</v>
      </c>
      <c r="D352" s="2"/>
      <c r="E352" s="6">
        <v>3.0909090909090908</v>
      </c>
      <c r="F352">
        <v>0.16500000000000001</v>
      </c>
    </row>
    <row r="353" spans="1:15" x14ac:dyDescent="0.25">
      <c r="B353">
        <v>45.6</v>
      </c>
      <c r="C353" s="2">
        <v>1.0900000000000001</v>
      </c>
      <c r="D353" s="2"/>
      <c r="E353" s="6">
        <v>3.0909090909090908</v>
      </c>
      <c r="F353">
        <v>0.152</v>
      </c>
    </row>
    <row r="354" spans="1:15" x14ac:dyDescent="0.25">
      <c r="B354">
        <v>37.04</v>
      </c>
      <c r="C354" s="2">
        <v>1.08</v>
      </c>
      <c r="D354" s="2"/>
      <c r="E354" s="6">
        <v>3.0909090909090908</v>
      </c>
      <c r="F354">
        <v>0.14399999999999999</v>
      </c>
    </row>
    <row r="355" spans="1:15" x14ac:dyDescent="0.25">
      <c r="B355">
        <v>97.28</v>
      </c>
      <c r="C355" s="2">
        <v>1.1000000000000001</v>
      </c>
      <c r="D355" s="2"/>
      <c r="E355" s="6">
        <v>3</v>
      </c>
      <c r="F355">
        <v>0.184</v>
      </c>
    </row>
    <row r="356" spans="1:15" x14ac:dyDescent="0.25">
      <c r="B356">
        <v>97.28</v>
      </c>
      <c r="C356" s="2">
        <v>1.06</v>
      </c>
      <c r="D356" s="2"/>
      <c r="E356" s="6">
        <v>3</v>
      </c>
      <c r="F356">
        <v>0.184</v>
      </c>
    </row>
    <row r="357" spans="1:15" x14ac:dyDescent="0.25">
      <c r="B357">
        <v>97.28</v>
      </c>
      <c r="C357" s="2">
        <v>1.08</v>
      </c>
      <c r="D357" s="2"/>
      <c r="E357" s="6">
        <v>3</v>
      </c>
      <c r="F357">
        <v>0.184</v>
      </c>
    </row>
    <row r="358" spans="1:15" x14ac:dyDescent="0.25">
      <c r="B358">
        <v>97.28</v>
      </c>
      <c r="C358" s="2">
        <v>1.1499999999999999</v>
      </c>
      <c r="D358" s="2"/>
      <c r="E358" s="6">
        <v>3</v>
      </c>
      <c r="F358">
        <v>0.184</v>
      </c>
    </row>
    <row r="359" spans="1:15" x14ac:dyDescent="0.25">
      <c r="A359" t="s">
        <v>28</v>
      </c>
      <c r="B359">
        <v>38.24</v>
      </c>
      <c r="C359" s="2">
        <v>1.1299999999999999</v>
      </c>
      <c r="D359" s="2"/>
      <c r="E359" s="6">
        <v>3.5829451809387316</v>
      </c>
      <c r="F359">
        <v>0.159</v>
      </c>
    </row>
    <row r="360" spans="1:15" x14ac:dyDescent="0.25">
      <c r="B360">
        <v>45.360000000000007</v>
      </c>
      <c r="C360" s="2">
        <v>1.08</v>
      </c>
      <c r="D360" s="2"/>
      <c r="E360" s="6">
        <v>3.5829451809387316</v>
      </c>
      <c r="F360">
        <v>0.16700000000000001</v>
      </c>
    </row>
    <row r="361" spans="1:15" x14ac:dyDescent="0.25">
      <c r="B361">
        <v>45.360000000000007</v>
      </c>
      <c r="C361" s="2">
        <v>1.18</v>
      </c>
      <c r="D361" s="2"/>
      <c r="E361" s="6">
        <v>3.5198873636043646</v>
      </c>
      <c r="F361">
        <v>0.151</v>
      </c>
    </row>
    <row r="362" spans="1:15" x14ac:dyDescent="0.25">
      <c r="A362" t="s">
        <v>29</v>
      </c>
      <c r="B362">
        <v>56.2</v>
      </c>
      <c r="C362" s="2">
        <v>1.05</v>
      </c>
      <c r="D362" s="2"/>
      <c r="E362" s="6">
        <v>2.6246719160104988</v>
      </c>
      <c r="F362" s="5">
        <v>0.122</v>
      </c>
      <c r="H362" s="10" t="s">
        <v>57</v>
      </c>
      <c r="I362" s="8" t="s">
        <v>39</v>
      </c>
      <c r="J362" s="8">
        <f>COUNT(C256:C342)</f>
        <v>87</v>
      </c>
      <c r="K362" s="10" t="s">
        <v>56</v>
      </c>
      <c r="L362" s="8" t="s">
        <v>42</v>
      </c>
      <c r="M362" s="11">
        <f>AVERAGE(C256:C342)</f>
        <v>1.0930564660344091</v>
      </c>
      <c r="N362" t="s">
        <v>52</v>
      </c>
      <c r="O362" s="13">
        <v>9.4E-2</v>
      </c>
    </row>
    <row r="363" spans="1:15" x14ac:dyDescent="0.25">
      <c r="B363">
        <v>66.75</v>
      </c>
      <c r="C363" s="2">
        <v>1.03</v>
      </c>
      <c r="D363" s="2"/>
      <c r="E363" s="6">
        <v>2.6246719160104988</v>
      </c>
      <c r="F363" s="5">
        <v>0.129</v>
      </c>
      <c r="H363">
        <f>COUNTIF(B256:B342,"&gt;75")</f>
        <v>17</v>
      </c>
      <c r="I363" s="9" t="s">
        <v>58</v>
      </c>
      <c r="J363" t="s">
        <v>41</v>
      </c>
      <c r="K363" t="s">
        <v>42</v>
      </c>
      <c r="L363" s="11">
        <f t="array" ref="L363">AVERAGE(IF(B256:B342 &gt;75,C256:C342))</f>
        <v>1.1275362213596889</v>
      </c>
    </row>
    <row r="364" spans="1:15" x14ac:dyDescent="0.25">
      <c r="B364">
        <v>107.2</v>
      </c>
      <c r="C364" s="2">
        <v>0.99</v>
      </c>
      <c r="D364" s="2"/>
      <c r="E364" s="6">
        <v>2.6246719160104988</v>
      </c>
      <c r="F364" s="5">
        <v>0.151</v>
      </c>
      <c r="H364">
        <f t="array" ref="H364">COUNTIF(B256:B342,"&gt;=100")</f>
        <v>10</v>
      </c>
      <c r="I364" s="9" t="s">
        <v>58</v>
      </c>
      <c r="J364" t="s">
        <v>43</v>
      </c>
      <c r="K364" t="s">
        <v>42</v>
      </c>
      <c r="L364" s="11">
        <f t="array" ref="L364">AVERAGE(IF(B256:B342 &gt;=100,C256:C342))</f>
        <v>1.0512537196453073</v>
      </c>
    </row>
    <row r="365" spans="1:15" x14ac:dyDescent="0.25">
      <c r="B365">
        <v>56.2</v>
      </c>
      <c r="C365" s="2">
        <v>1.17</v>
      </c>
      <c r="D365" s="2"/>
      <c r="E365" s="6">
        <v>2.6246719160104988</v>
      </c>
      <c r="F365" s="5">
        <v>0.122</v>
      </c>
      <c r="H365" t="s">
        <v>44</v>
      </c>
      <c r="I365" t="s">
        <v>58</v>
      </c>
      <c r="J365" t="s">
        <v>45</v>
      </c>
      <c r="K365" s="16" t="s">
        <v>46</v>
      </c>
      <c r="L365" s="9">
        <f>COUNTIF(C256:C342,"&lt;1")</f>
        <v>16</v>
      </c>
      <c r="M365" s="12">
        <f>L365/J362</f>
        <v>0.18390804597701149</v>
      </c>
    </row>
    <row r="366" spans="1:15" x14ac:dyDescent="0.25">
      <c r="B366">
        <v>66.75</v>
      </c>
      <c r="C366">
        <v>1.17</v>
      </c>
      <c r="E366" s="6">
        <v>2.6246719160104988</v>
      </c>
      <c r="F366" s="5">
        <v>0.126</v>
      </c>
    </row>
    <row r="367" spans="1:15" x14ac:dyDescent="0.25">
      <c r="A367" s="10" t="s">
        <v>30</v>
      </c>
    </row>
    <row r="368" spans="1:15" x14ac:dyDescent="0.25">
      <c r="A368" t="s">
        <v>5</v>
      </c>
      <c r="B368">
        <v>75.28</v>
      </c>
      <c r="C368" s="2">
        <v>1.0600739371534196</v>
      </c>
      <c r="D368" s="2">
        <v>1.2035676810073452</v>
      </c>
      <c r="E368" s="2">
        <v>7.2958500669344044</v>
      </c>
      <c r="F368" s="3">
        <v>0.34222016878229267</v>
      </c>
    </row>
    <row r="369" spans="1:6" x14ac:dyDescent="0.25">
      <c r="B369">
        <v>75.28</v>
      </c>
      <c r="C369" s="2">
        <v>1.0569159497021841</v>
      </c>
      <c r="D369" s="2">
        <v>1.1777286135693215</v>
      </c>
      <c r="E369" s="2">
        <v>7.4135638297872335</v>
      </c>
      <c r="F369" s="3">
        <v>0.34773121484111663</v>
      </c>
    </row>
    <row r="370" spans="1:6" x14ac:dyDescent="0.25">
      <c r="B370">
        <v>75.28</v>
      </c>
      <c r="C370" s="2">
        <v>1.1752767527675276</v>
      </c>
      <c r="D370" s="2">
        <v>1.3669527896995708</v>
      </c>
      <c r="E370" s="2">
        <v>14.706275033377835</v>
      </c>
      <c r="F370" s="3">
        <v>0.68911063146822593</v>
      </c>
    </row>
    <row r="371" spans="1:6" x14ac:dyDescent="0.25">
      <c r="B371">
        <v>75.28</v>
      </c>
      <c r="C371" s="2">
        <v>1.3290960451977401</v>
      </c>
      <c r="D371" s="2">
        <v>1.6863799283154122</v>
      </c>
      <c r="E371" s="2">
        <v>20.910316925151719</v>
      </c>
      <c r="F371" s="3">
        <v>0.98076399950764925</v>
      </c>
    </row>
    <row r="372" spans="1:6" x14ac:dyDescent="0.25">
      <c r="B372">
        <v>75.28</v>
      </c>
      <c r="C372" s="2">
        <v>1.0335766423357664</v>
      </c>
      <c r="D372" s="2">
        <v>1.1419354838709677</v>
      </c>
      <c r="E372" s="2">
        <v>7.2649572649572649</v>
      </c>
      <c r="F372" s="3">
        <v>0.31821360840220153</v>
      </c>
    </row>
    <row r="373" spans="1:6" x14ac:dyDescent="0.25">
      <c r="B373">
        <v>75.28</v>
      </c>
      <c r="C373" s="2">
        <v>1.0788876276958002</v>
      </c>
      <c r="D373" s="2">
        <v>1.1770897832817337</v>
      </c>
      <c r="E373" s="2">
        <v>7.3041168658698545</v>
      </c>
      <c r="F373" s="3">
        <v>0.31896783448256988</v>
      </c>
    </row>
    <row r="374" spans="1:6" x14ac:dyDescent="0.25">
      <c r="B374">
        <v>75.28</v>
      </c>
      <c r="C374" s="2">
        <v>1.0742574257425743</v>
      </c>
      <c r="D374" s="2">
        <v>1.2026920031670625</v>
      </c>
      <c r="E374" s="2">
        <v>14.582228116710874</v>
      </c>
      <c r="F374" s="3">
        <v>0.63726671141411895</v>
      </c>
    </row>
    <row r="375" spans="1:6" x14ac:dyDescent="0.25">
      <c r="B375">
        <v>75.28</v>
      </c>
      <c r="C375" s="2">
        <v>1.1085427135678392</v>
      </c>
      <c r="D375" s="2">
        <v>1.2946009389671362</v>
      </c>
      <c r="E375" s="2">
        <v>20.611702127659573</v>
      </c>
      <c r="F375" s="3">
        <v>0.90044180147092678</v>
      </c>
    </row>
    <row r="376" spans="1:6" x14ac:dyDescent="0.25">
      <c r="B376">
        <v>75.28</v>
      </c>
      <c r="C376" s="2">
        <v>1.1097560975609757</v>
      </c>
      <c r="D376" s="2">
        <v>1.274</v>
      </c>
      <c r="E376" s="2">
        <v>7.280766396462786</v>
      </c>
      <c r="F376" s="3">
        <v>0.33742505809175299</v>
      </c>
    </row>
    <row r="377" spans="1:6" x14ac:dyDescent="0.25">
      <c r="B377">
        <v>75.28</v>
      </c>
      <c r="C377" s="2">
        <v>1.0492187500000001</v>
      </c>
      <c r="D377" s="2">
        <v>1.1627705627705627</v>
      </c>
      <c r="E377" s="2">
        <v>7.3750932140193886</v>
      </c>
      <c r="F377" s="3">
        <v>0.34090060343037315</v>
      </c>
    </row>
    <row r="378" spans="1:6" x14ac:dyDescent="0.25">
      <c r="B378">
        <v>75.28</v>
      </c>
      <c r="C378" s="2">
        <v>0.96144859813084116</v>
      </c>
      <c r="D378" s="2">
        <v>1.0619354838709678</v>
      </c>
      <c r="E378" s="2">
        <v>7.3293768545994062</v>
      </c>
      <c r="F378" s="3">
        <v>0.3390389433707019</v>
      </c>
    </row>
    <row r="379" spans="1:6" x14ac:dyDescent="0.25">
      <c r="B379">
        <v>75.28</v>
      </c>
      <c r="C379" s="2">
        <v>1.1183098591549296</v>
      </c>
      <c r="D379" s="2">
        <v>1.3288702928870293</v>
      </c>
      <c r="E379" s="2">
        <v>14.530791788856304</v>
      </c>
      <c r="F379" s="3">
        <v>0.67449048089363361</v>
      </c>
    </row>
    <row r="380" spans="1:6" x14ac:dyDescent="0.25">
      <c r="B380">
        <v>75.28</v>
      </c>
      <c r="C380" s="2">
        <v>1.0388692579505301</v>
      </c>
      <c r="D380" s="2">
        <v>1.1154471544715447</v>
      </c>
      <c r="E380" s="2">
        <v>7.2157434402332363</v>
      </c>
      <c r="F380" s="3">
        <v>0.31148278144655434</v>
      </c>
    </row>
    <row r="381" spans="1:6" x14ac:dyDescent="0.25">
      <c r="B381">
        <v>75.28</v>
      </c>
      <c r="C381" s="2">
        <v>1.0915111378687539</v>
      </c>
      <c r="D381" s="2">
        <v>1.2417808219178081</v>
      </c>
      <c r="E381" s="2">
        <v>14.431486880466473</v>
      </c>
      <c r="F381" s="3">
        <v>0.62279646318647308</v>
      </c>
    </row>
    <row r="382" spans="1:6" x14ac:dyDescent="0.25">
      <c r="B382">
        <v>75.28</v>
      </c>
      <c r="C382" s="2">
        <v>0.82027896995708149</v>
      </c>
      <c r="D382" s="2">
        <v>0.88279445727482675</v>
      </c>
      <c r="E382" s="2">
        <v>7.3520000000000003</v>
      </c>
      <c r="F382" s="3">
        <v>0.33700465289973114</v>
      </c>
    </row>
    <row r="383" spans="1:6" x14ac:dyDescent="0.25">
      <c r="B383">
        <v>75.28</v>
      </c>
      <c r="C383" s="2">
        <v>1.1825821237585943</v>
      </c>
      <c r="D383" s="2">
        <v>1.4059945504087195</v>
      </c>
      <c r="E383" s="2">
        <v>14.63629096722622</v>
      </c>
      <c r="F383" s="3">
        <v>0.67165431260226838</v>
      </c>
    </row>
    <row r="384" spans="1:6" x14ac:dyDescent="0.25">
      <c r="A384" t="s">
        <v>4</v>
      </c>
      <c r="B384">
        <v>46.64</v>
      </c>
      <c r="C384" s="2">
        <v>1.0589651022864019</v>
      </c>
      <c r="D384" s="2">
        <v>1.1384217335058215</v>
      </c>
      <c r="E384" s="2">
        <v>5.95</v>
      </c>
      <c r="F384" s="3">
        <v>0.24817664406333598</v>
      </c>
    </row>
    <row r="385" spans="1:6" x14ac:dyDescent="0.25">
      <c r="B385">
        <v>46.64</v>
      </c>
      <c r="C385" s="2">
        <v>0.96581196581196582</v>
      </c>
      <c r="D385" s="2">
        <v>1.050185873605948</v>
      </c>
      <c r="E385" s="2">
        <v>5.95</v>
      </c>
      <c r="F385" s="3">
        <v>0.24817664406333598</v>
      </c>
    </row>
    <row r="386" spans="1:6" x14ac:dyDescent="0.25">
      <c r="B386">
        <v>46.64</v>
      </c>
      <c r="C386" s="2">
        <v>1.1814946619217082</v>
      </c>
      <c r="D386" s="2">
        <v>1.3143309580364213</v>
      </c>
      <c r="E386" s="2">
        <v>11.7</v>
      </c>
      <c r="F386" s="3">
        <v>0.48801121605731612</v>
      </c>
    </row>
    <row r="387" spans="1:6" x14ac:dyDescent="0.25">
      <c r="B387">
        <v>46.64</v>
      </c>
      <c r="C387" s="2">
        <v>1.1361702127659574</v>
      </c>
      <c r="D387" s="2">
        <v>1.2361111111111112</v>
      </c>
      <c r="E387" s="2">
        <v>11.7</v>
      </c>
      <c r="F387" s="3">
        <v>0.48801121605731612</v>
      </c>
    </row>
    <row r="388" spans="1:6" x14ac:dyDescent="0.25">
      <c r="A388" t="s">
        <v>6</v>
      </c>
      <c r="B388">
        <v>97.28</v>
      </c>
      <c r="C388" s="2">
        <v>0.99289520426287747</v>
      </c>
      <c r="D388" s="2">
        <v>1.1224899598393574</v>
      </c>
      <c r="E388" s="2">
        <v>15</v>
      </c>
      <c r="F388" s="3">
        <v>0.78682064811735208</v>
      </c>
    </row>
    <row r="389" spans="1:6" x14ac:dyDescent="0.25">
      <c r="B389">
        <v>97.28</v>
      </c>
      <c r="C389" s="2">
        <v>1.1722912966252221</v>
      </c>
      <c r="D389" s="2">
        <v>1.3778705636743216</v>
      </c>
      <c r="E389" s="2">
        <v>15</v>
      </c>
      <c r="F389" s="3">
        <v>0.78682064811735208</v>
      </c>
    </row>
    <row r="390" spans="1:6" x14ac:dyDescent="0.25">
      <c r="B390">
        <v>97.28</v>
      </c>
      <c r="C390" s="2">
        <v>1.050531914893617</v>
      </c>
      <c r="D390" s="2">
        <v>1.1583577712609971</v>
      </c>
      <c r="E390" s="2">
        <v>15</v>
      </c>
      <c r="F390" s="3">
        <v>0.78682064811735208</v>
      </c>
    </row>
    <row r="391" spans="1:6" x14ac:dyDescent="0.25">
      <c r="B391">
        <v>97.28</v>
      </c>
      <c r="C391" s="2">
        <v>1.0372340425531914</v>
      </c>
      <c r="D391" s="2">
        <v>1.1403508771929824</v>
      </c>
      <c r="E391" s="2">
        <v>15</v>
      </c>
      <c r="F391" s="3">
        <v>0.78682064811735208</v>
      </c>
    </row>
    <row r="392" spans="1:6" x14ac:dyDescent="0.25">
      <c r="A392" t="s">
        <v>31</v>
      </c>
      <c r="B392">
        <v>31.200000000000003</v>
      </c>
      <c r="C392" s="2">
        <v>0.87822014051522246</v>
      </c>
      <c r="D392" s="2">
        <v>0.91463414634146345</v>
      </c>
      <c r="E392" s="2">
        <v>7</v>
      </c>
      <c r="F392" s="3">
        <v>0.23879771317538198</v>
      </c>
    </row>
    <row r="393" spans="1:6" x14ac:dyDescent="0.25">
      <c r="B393">
        <v>52.800000000000004</v>
      </c>
      <c r="C393" s="2">
        <v>1.0116731517509727</v>
      </c>
      <c r="D393" s="2">
        <v>1.0766045548654244</v>
      </c>
      <c r="E393" s="2">
        <v>8</v>
      </c>
      <c r="F393" s="3">
        <v>0.30446772037050779</v>
      </c>
    </row>
    <row r="394" spans="1:6" x14ac:dyDescent="0.25">
      <c r="B394">
        <v>41.6</v>
      </c>
      <c r="C394" s="2">
        <v>0.94847775175644033</v>
      </c>
      <c r="D394" s="2">
        <v>1.0175879396984924</v>
      </c>
      <c r="E394" s="2">
        <v>9</v>
      </c>
      <c r="F394" s="3">
        <v>0.32468220607528775</v>
      </c>
    </row>
    <row r="395" spans="1:6" x14ac:dyDescent="0.25">
      <c r="B395">
        <v>41.6</v>
      </c>
      <c r="C395" s="2">
        <v>1.1589403973509933</v>
      </c>
      <c r="D395" s="2">
        <v>1.1920980926430518</v>
      </c>
      <c r="E395" s="2">
        <v>4.666666666666667</v>
      </c>
      <c r="F395" s="3">
        <v>0.16685420746557142</v>
      </c>
    </row>
    <row r="396" spans="1:6" x14ac:dyDescent="0.25">
      <c r="B396">
        <v>31.200000000000003</v>
      </c>
      <c r="C396" s="2">
        <v>1.1986301369863013</v>
      </c>
      <c r="D396" s="2">
        <v>1.24</v>
      </c>
      <c r="E396" s="2">
        <v>5.333333333333333</v>
      </c>
      <c r="F396" s="3">
        <v>0.17760240723808932</v>
      </c>
    </row>
    <row r="397" spans="1:6" x14ac:dyDescent="0.25">
      <c r="B397">
        <v>52.800000000000004</v>
      </c>
      <c r="C397" s="2">
        <v>0.87657784011220197</v>
      </c>
      <c r="D397" s="2">
        <v>0.92182890855457222</v>
      </c>
      <c r="E397" s="2">
        <v>6</v>
      </c>
      <c r="F397" s="3">
        <v>0.22908122447415047</v>
      </c>
    </row>
    <row r="398" spans="1:6" x14ac:dyDescent="0.25">
      <c r="B398">
        <v>52.800000000000004</v>
      </c>
      <c r="C398" s="2">
        <v>1.0167992926613616</v>
      </c>
      <c r="D398" s="2">
        <v>1.0413522487171747</v>
      </c>
      <c r="E398" s="2">
        <v>4</v>
      </c>
      <c r="F398" s="3">
        <v>0.16268026468043068</v>
      </c>
    </row>
    <row r="399" spans="1:6" x14ac:dyDescent="0.25">
      <c r="B399">
        <v>41.6</v>
      </c>
      <c r="C399" s="2">
        <v>0.94914040114613185</v>
      </c>
      <c r="D399" s="2">
        <v>0.97354886113152095</v>
      </c>
      <c r="E399" s="2">
        <v>4.5</v>
      </c>
      <c r="F399" s="3">
        <v>0.17264550379811686</v>
      </c>
    </row>
    <row r="400" spans="1:6" x14ac:dyDescent="0.25">
      <c r="B400">
        <v>31.200000000000003</v>
      </c>
      <c r="C400" s="2">
        <v>1.0681520314547837</v>
      </c>
      <c r="D400" s="2">
        <v>1.0973967684021544</v>
      </c>
      <c r="E400" s="2">
        <v>5</v>
      </c>
      <c r="F400" s="3">
        <v>0.18029749605642725</v>
      </c>
    </row>
    <row r="401" spans="1:6" x14ac:dyDescent="0.25">
      <c r="A401" t="s">
        <v>32</v>
      </c>
      <c r="B401">
        <v>34.56</v>
      </c>
      <c r="C401" s="2">
        <v>1.0697271546123863</v>
      </c>
      <c r="D401" s="2">
        <v>1.1607142857142858</v>
      </c>
      <c r="E401" s="2">
        <v>7.8666666666666663</v>
      </c>
      <c r="F401" s="3">
        <v>0.33197401800679827</v>
      </c>
    </row>
    <row r="402" spans="1:6" x14ac:dyDescent="0.25">
      <c r="B402">
        <v>34.56</v>
      </c>
      <c r="C402" s="2">
        <v>1.1960431654676258</v>
      </c>
      <c r="D402" s="2">
        <v>1.3103448275862069</v>
      </c>
      <c r="E402" s="2">
        <v>9.8333333333333339</v>
      </c>
      <c r="F402" s="3">
        <v>0.40340573551752573</v>
      </c>
    </row>
    <row r="403" spans="1:6" x14ac:dyDescent="0.25">
      <c r="B403">
        <v>34.56</v>
      </c>
      <c r="C403" s="2">
        <v>1.1795454545454545</v>
      </c>
      <c r="D403" s="2">
        <v>1.2994491737606411</v>
      </c>
      <c r="E403" s="2">
        <v>11.8</v>
      </c>
      <c r="F403" s="3">
        <v>0.47711596175851634</v>
      </c>
    </row>
    <row r="404" spans="1:6" x14ac:dyDescent="0.25">
      <c r="B404">
        <v>44.24</v>
      </c>
      <c r="C404" s="2">
        <v>1.0289794204115918</v>
      </c>
      <c r="D404" s="2">
        <v>1.1233379183860615</v>
      </c>
      <c r="E404" s="2">
        <v>7.8666666666666663</v>
      </c>
      <c r="F404" s="3">
        <v>0.33996747543796141</v>
      </c>
    </row>
    <row r="405" spans="1:6" x14ac:dyDescent="0.25">
      <c r="B405">
        <v>44.24</v>
      </c>
      <c r="C405" s="2">
        <v>1.0679611650485437</v>
      </c>
      <c r="D405" s="2">
        <v>1.1734693877551021</v>
      </c>
      <c r="E405" s="2">
        <v>9.8333333333333339</v>
      </c>
      <c r="F405" s="3">
        <v>0.41295834927309377</v>
      </c>
    </row>
    <row r="406" spans="1:6" x14ac:dyDescent="0.25">
      <c r="B406">
        <v>44.24</v>
      </c>
      <c r="C406" s="2">
        <v>1.1179727427597956</v>
      </c>
      <c r="D406" s="2">
        <v>1.2411347517730495</v>
      </c>
      <c r="E406" s="2">
        <v>11.8</v>
      </c>
      <c r="F406" s="3">
        <v>0.48773296946977635</v>
      </c>
    </row>
    <row r="407" spans="1:6" x14ac:dyDescent="0.25">
      <c r="B407">
        <v>34.56</v>
      </c>
      <c r="C407" s="2">
        <v>1.1152375750955761</v>
      </c>
      <c r="D407" s="2">
        <v>1.2111506524317912</v>
      </c>
      <c r="E407" s="2">
        <v>7.8666666666666663</v>
      </c>
      <c r="F407" s="3">
        <v>0.33197401800679827</v>
      </c>
    </row>
    <row r="408" spans="1:6" x14ac:dyDescent="0.25">
      <c r="B408">
        <v>34.56</v>
      </c>
      <c r="C408" s="2">
        <v>1.1678435632808257</v>
      </c>
      <c r="D408" s="2">
        <v>1.2820512820512822</v>
      </c>
      <c r="E408" s="2">
        <v>9.8333333333333339</v>
      </c>
      <c r="F408" s="3">
        <v>0.40340573551752573</v>
      </c>
    </row>
    <row r="409" spans="1:6" x14ac:dyDescent="0.25">
      <c r="B409">
        <v>34.56</v>
      </c>
      <c r="C409" s="2">
        <v>1.2194854953475642</v>
      </c>
      <c r="D409" s="2">
        <v>1.3585365853658538</v>
      </c>
      <c r="E409" s="2">
        <v>11.8</v>
      </c>
      <c r="F409" s="3">
        <v>0.47711596175851634</v>
      </c>
    </row>
    <row r="410" spans="1:6" x14ac:dyDescent="0.25">
      <c r="B410">
        <v>44.24</v>
      </c>
      <c r="C410" s="2">
        <v>1.0603674540682415</v>
      </c>
      <c r="D410" s="2">
        <v>1.1477272727272727</v>
      </c>
      <c r="E410" s="2">
        <v>7.8666666666666663</v>
      </c>
      <c r="F410" s="3">
        <v>0.33996747543796141</v>
      </c>
    </row>
    <row r="411" spans="1:6" x14ac:dyDescent="0.25">
      <c r="B411">
        <v>44.24</v>
      </c>
      <c r="C411" s="2">
        <v>1.1534334763948497</v>
      </c>
      <c r="D411" s="2">
        <v>1.2714370195150799</v>
      </c>
      <c r="E411" s="2">
        <v>9.8333333333333339</v>
      </c>
      <c r="F411" s="3">
        <v>0.41295834927309377</v>
      </c>
    </row>
    <row r="412" spans="1:6" x14ac:dyDescent="0.25">
      <c r="B412">
        <v>44.24</v>
      </c>
      <c r="C412" s="2">
        <v>1.1140583554376657</v>
      </c>
      <c r="D412" s="2">
        <v>1.2433392539964476</v>
      </c>
      <c r="E412" s="2">
        <v>11.8</v>
      </c>
      <c r="F412" s="3">
        <v>0.48773296946977635</v>
      </c>
    </row>
    <row r="413" spans="1:6" x14ac:dyDescent="0.25">
      <c r="A413" t="s">
        <v>33</v>
      </c>
      <c r="B413">
        <v>74.376000000000005</v>
      </c>
      <c r="C413" s="2">
        <v>1.44</v>
      </c>
      <c r="D413" s="2">
        <v>1.7613733905579398</v>
      </c>
      <c r="E413" s="2">
        <v>31.35</v>
      </c>
      <c r="F413" s="3">
        <v>1.0362987098314291</v>
      </c>
    </row>
    <row r="414" spans="1:6" x14ac:dyDescent="0.25">
      <c r="B414">
        <v>73.712000000000003</v>
      </c>
      <c r="C414" s="2">
        <v>1.6821276595744681</v>
      </c>
      <c r="D414" s="2">
        <v>2.0669281045751635</v>
      </c>
      <c r="E414" s="2">
        <v>31.35</v>
      </c>
      <c r="F414" s="3">
        <v>1.0359165755562014</v>
      </c>
    </row>
    <row r="415" spans="1:6" x14ac:dyDescent="0.25">
      <c r="B415">
        <v>67.2</v>
      </c>
      <c r="C415" s="2">
        <v>0.86466153846153837</v>
      </c>
      <c r="D415" s="2">
        <v>1.3911633663366336</v>
      </c>
      <c r="E415" s="2">
        <v>31.35</v>
      </c>
      <c r="F415" s="3">
        <v>1.0268949954625026</v>
      </c>
    </row>
    <row r="416" spans="1:6" x14ac:dyDescent="0.25">
      <c r="B416">
        <v>73.272000000000006</v>
      </c>
      <c r="C416" s="2">
        <v>0.92478540772532192</v>
      </c>
      <c r="D416" s="2">
        <v>1.3342105263157895</v>
      </c>
      <c r="E416" s="2">
        <v>31.35</v>
      </c>
      <c r="F416" s="3">
        <v>1.0308912836079063</v>
      </c>
    </row>
    <row r="417" spans="2:6" x14ac:dyDescent="0.25">
      <c r="B417">
        <v>63.776000000000003</v>
      </c>
      <c r="C417" s="2">
        <v>0.87112232030264813</v>
      </c>
      <c r="D417" s="2">
        <v>1.3760956175298804</v>
      </c>
      <c r="E417" s="2">
        <v>31.35</v>
      </c>
      <c r="F417" s="3">
        <v>0.99662295922466548</v>
      </c>
    </row>
    <row r="418" spans="2:6" x14ac:dyDescent="0.25">
      <c r="B418">
        <v>69.912000000000006</v>
      </c>
      <c r="C418" s="2">
        <v>0.82528028933092223</v>
      </c>
      <c r="D418" s="2">
        <v>1.1553924050632911</v>
      </c>
      <c r="E418" s="2">
        <v>31.35</v>
      </c>
      <c r="F418" s="3">
        <v>1.0005691291619312</v>
      </c>
    </row>
    <row r="419" spans="2:6" x14ac:dyDescent="0.25">
      <c r="B419">
        <v>71.600000000000009</v>
      </c>
      <c r="C419" s="2">
        <v>1.4064655172413794</v>
      </c>
      <c r="D419" s="2">
        <v>1.6994791666666667</v>
      </c>
      <c r="E419" s="2">
        <v>21.35</v>
      </c>
      <c r="F419" s="3">
        <v>0.70463988795540133</v>
      </c>
    </row>
    <row r="420" spans="2:6" x14ac:dyDescent="0.25">
      <c r="B420">
        <v>28.64</v>
      </c>
      <c r="C420" s="2">
        <v>1.2171794871794872</v>
      </c>
      <c r="D420" s="2">
        <v>1.3880116959064328</v>
      </c>
      <c r="E420" s="2">
        <v>21.35</v>
      </c>
      <c r="F420" s="3">
        <v>0.68062375977547218</v>
      </c>
    </row>
    <row r="421" spans="2:6" x14ac:dyDescent="0.25">
      <c r="B421">
        <v>72.48</v>
      </c>
      <c r="C421" s="2">
        <v>1.5310743801652891</v>
      </c>
      <c r="D421" s="2">
        <v>1.9460084033613445</v>
      </c>
      <c r="E421" s="2">
        <v>21.35</v>
      </c>
      <c r="F421" s="3">
        <v>0.70171427660319963</v>
      </c>
    </row>
    <row r="422" spans="2:6" x14ac:dyDescent="0.25">
      <c r="B422">
        <v>23.6</v>
      </c>
      <c r="C422" s="2">
        <v>1.2339920948616601</v>
      </c>
      <c r="D422" s="2">
        <v>1.5009615384615385</v>
      </c>
      <c r="E422" s="2">
        <v>21.35</v>
      </c>
      <c r="F422" s="3">
        <v>0.67001371072079996</v>
      </c>
    </row>
    <row r="423" spans="2:6" x14ac:dyDescent="0.25">
      <c r="B423">
        <v>71.679999999999993</v>
      </c>
      <c r="C423" s="2">
        <v>1.4044795783926218</v>
      </c>
      <c r="D423" s="2">
        <v>1.684044233807267</v>
      </c>
      <c r="E423" s="2">
        <v>21.35</v>
      </c>
      <c r="F423" s="3">
        <v>0.68214747590708469</v>
      </c>
    </row>
    <row r="424" spans="2:6" x14ac:dyDescent="0.25">
      <c r="B424">
        <v>29.04</v>
      </c>
      <c r="C424" s="2">
        <v>1.269163763066202</v>
      </c>
      <c r="D424" s="2">
        <v>1.4540918163672654</v>
      </c>
      <c r="E424" s="2">
        <v>21.35</v>
      </c>
      <c r="F424" s="3">
        <v>0.65789393154793752</v>
      </c>
    </row>
    <row r="425" spans="2:6" x14ac:dyDescent="0.25">
      <c r="B425" s="2">
        <v>74.424000000000007</v>
      </c>
      <c r="C425" s="2">
        <v>1.2</v>
      </c>
      <c r="D425" s="2">
        <v>1.7517321016166281</v>
      </c>
      <c r="E425">
        <v>21.35</v>
      </c>
      <c r="F425" s="3">
        <v>0.7057596460154687</v>
      </c>
    </row>
    <row r="426" spans="2:6" x14ac:dyDescent="0.25">
      <c r="B426" s="2">
        <v>73.152000000000001</v>
      </c>
      <c r="C426" s="2">
        <v>1.1468571428571428</v>
      </c>
      <c r="D426" s="2">
        <v>1.2446511627906978</v>
      </c>
      <c r="E426">
        <v>21.35</v>
      </c>
      <c r="F426" s="3">
        <v>0.70525968147075635</v>
      </c>
    </row>
    <row r="427" spans="2:6" x14ac:dyDescent="0.25">
      <c r="B427" s="2">
        <v>74.415999999999997</v>
      </c>
      <c r="C427" s="2">
        <v>1.1298951048951049</v>
      </c>
      <c r="D427" s="2">
        <v>1.2240530303030301</v>
      </c>
      <c r="E427">
        <v>21.35</v>
      </c>
      <c r="F427" s="3">
        <v>0.70575652364657249</v>
      </c>
    </row>
    <row r="428" spans="2:6" x14ac:dyDescent="0.25">
      <c r="B428" s="2">
        <v>78.13600000000001</v>
      </c>
      <c r="C428" s="2">
        <v>1.2698989898989899</v>
      </c>
      <c r="D428" s="2">
        <v>1.8488235294117648</v>
      </c>
      <c r="E428">
        <v>31.35</v>
      </c>
      <c r="F428" s="3">
        <v>1.0384109857268879</v>
      </c>
    </row>
    <row r="429" spans="2:6" x14ac:dyDescent="0.25">
      <c r="B429" s="2">
        <v>69.56</v>
      </c>
      <c r="C429" s="2">
        <v>1.2325762711864408</v>
      </c>
      <c r="D429" s="2">
        <v>1.6018061674008812</v>
      </c>
      <c r="E429">
        <v>31.35</v>
      </c>
      <c r="F429" s="3">
        <v>1.0334607996503082</v>
      </c>
    </row>
    <row r="430" spans="2:6" x14ac:dyDescent="0.25">
      <c r="B430" s="2">
        <v>59.536000000000001</v>
      </c>
      <c r="C430" s="2">
        <v>1.3527304964539009</v>
      </c>
      <c r="D430" s="2">
        <v>1.6163983050847459</v>
      </c>
      <c r="E430">
        <v>31.35</v>
      </c>
      <c r="F430" s="3">
        <v>1.0269988447259091</v>
      </c>
    </row>
    <row r="431" spans="2:6" x14ac:dyDescent="0.25">
      <c r="B431" s="2">
        <v>77.13600000000001</v>
      </c>
      <c r="C431" s="2">
        <v>1.1399999999999999</v>
      </c>
      <c r="D431" s="2">
        <v>1.7180288461538462</v>
      </c>
      <c r="E431">
        <v>31.35</v>
      </c>
      <c r="F431" s="3">
        <v>1.037857556323984</v>
      </c>
    </row>
    <row r="432" spans="2:6" x14ac:dyDescent="0.25">
      <c r="B432" s="2">
        <v>72.344000000000008</v>
      </c>
      <c r="C432" s="2">
        <v>0.97</v>
      </c>
      <c r="D432" s="2">
        <v>1.1507894736842106</v>
      </c>
      <c r="E432">
        <v>31.35</v>
      </c>
      <c r="F432" s="3">
        <v>1.035120273200284</v>
      </c>
    </row>
    <row r="433" spans="2:6" x14ac:dyDescent="0.25">
      <c r="B433" s="2">
        <v>69.84</v>
      </c>
      <c r="C433" s="2">
        <v>1.32</v>
      </c>
      <c r="D433" s="2">
        <v>1.5252317880794701</v>
      </c>
      <c r="E433">
        <v>31.35</v>
      </c>
      <c r="F433" s="3">
        <v>1.0336301354281556</v>
      </c>
    </row>
    <row r="434" spans="2:6" x14ac:dyDescent="0.25">
      <c r="B434" s="2">
        <v>70.624000000000009</v>
      </c>
      <c r="C434" s="2">
        <v>1.5134156378600823</v>
      </c>
      <c r="D434" s="2">
        <v>2.1890476190476189</v>
      </c>
      <c r="E434">
        <v>41.35</v>
      </c>
      <c r="F434" s="3">
        <v>1.3639582253183424</v>
      </c>
    </row>
    <row r="435" spans="2:6" x14ac:dyDescent="0.25">
      <c r="B435" s="2">
        <v>77.512</v>
      </c>
      <c r="C435" s="2">
        <v>1.2746500000000001</v>
      </c>
      <c r="D435" s="2">
        <v>1.6237579617834395</v>
      </c>
      <c r="E435">
        <v>41.35</v>
      </c>
      <c r="F435" s="3">
        <v>1.3691879779968639</v>
      </c>
    </row>
    <row r="436" spans="2:6" x14ac:dyDescent="0.25">
      <c r="B436" s="2">
        <v>75.992000000000004</v>
      </c>
      <c r="C436" s="2">
        <v>1.2240555555555557</v>
      </c>
      <c r="D436" s="2">
        <v>1.4688666666666668</v>
      </c>
      <c r="E436">
        <v>41.35</v>
      </c>
      <c r="F436" s="3">
        <v>1.3680678574006533</v>
      </c>
    </row>
    <row r="437" spans="2:6" x14ac:dyDescent="0.25">
      <c r="B437" s="2">
        <v>73.847999999999999</v>
      </c>
      <c r="C437" s="2">
        <v>1.1378395061728397</v>
      </c>
      <c r="D437" s="2">
        <v>1.3553676470588236</v>
      </c>
      <c r="E437">
        <v>41.35</v>
      </c>
      <c r="F437" s="3">
        <v>1.3664560228631508</v>
      </c>
    </row>
    <row r="438" spans="2:6" x14ac:dyDescent="0.25">
      <c r="B438" s="2">
        <v>61.903999999999996</v>
      </c>
      <c r="C438" s="2">
        <v>0.811095652173913</v>
      </c>
      <c r="D438" s="2">
        <v>0.95962962962962961</v>
      </c>
      <c r="E438">
        <v>21.35</v>
      </c>
      <c r="F438" s="3">
        <v>0.49147619189851721</v>
      </c>
    </row>
    <row r="439" spans="2:6" x14ac:dyDescent="0.25">
      <c r="B439" s="2">
        <v>73.112000000000009</v>
      </c>
      <c r="C439" s="2">
        <v>0.80048723897911833</v>
      </c>
      <c r="D439" s="2">
        <v>1.461906779661017</v>
      </c>
      <c r="E439">
        <v>31.35</v>
      </c>
      <c r="F439" s="3">
        <v>0.72625257595257664</v>
      </c>
    </row>
    <row r="440" spans="2:6" x14ac:dyDescent="0.25">
      <c r="B440" s="2">
        <v>71.36</v>
      </c>
      <c r="C440" s="2">
        <v>0.65724770642201835</v>
      </c>
      <c r="D440" s="2">
        <v>1.0854545454545454</v>
      </c>
      <c r="E440">
        <v>31.35</v>
      </c>
      <c r="F440" s="3">
        <v>0.7255784003852096</v>
      </c>
    </row>
    <row r="441" spans="2:6" x14ac:dyDescent="0.25">
      <c r="B441" s="2">
        <v>67.576000000000008</v>
      </c>
      <c r="C441" s="2">
        <v>0.7</v>
      </c>
      <c r="D441" s="2">
        <v>1.0894326241134751</v>
      </c>
      <c r="E441">
        <v>31.35</v>
      </c>
      <c r="F441" s="3">
        <v>0.72407265181839708</v>
      </c>
    </row>
    <row r="442" spans="2:6" x14ac:dyDescent="0.25">
      <c r="B442" s="2">
        <v>73.808000000000007</v>
      </c>
      <c r="C442" s="2">
        <v>0.77</v>
      </c>
      <c r="D442" s="2">
        <v>1.3266754617414247</v>
      </c>
      <c r="E442">
        <v>31.35</v>
      </c>
      <c r="F442" s="3">
        <v>0.72651656044985879</v>
      </c>
    </row>
    <row r="443" spans="2:6" x14ac:dyDescent="0.25">
      <c r="B443" s="2">
        <v>73.320000000000007</v>
      </c>
      <c r="C443" s="2">
        <v>0.55000000000000004</v>
      </c>
      <c r="D443" s="2">
        <v>0.83540697674418607</v>
      </c>
      <c r="E443">
        <v>31.35</v>
      </c>
      <c r="F443" s="3">
        <v>0.72633169301082712</v>
      </c>
    </row>
    <row r="444" spans="2:6" x14ac:dyDescent="0.25">
      <c r="B444" s="2">
        <v>71.751999999999995</v>
      </c>
      <c r="C444" s="2">
        <v>0.68</v>
      </c>
      <c r="D444" s="2">
        <v>0.94103343465045597</v>
      </c>
      <c r="E444">
        <v>31.35</v>
      </c>
      <c r="F444" s="3">
        <v>0.72573046426923205</v>
      </c>
    </row>
    <row r="445" spans="2:6" x14ac:dyDescent="0.25">
      <c r="B445" s="2">
        <v>73.352000000000004</v>
      </c>
      <c r="C445" s="2">
        <v>0.69</v>
      </c>
      <c r="D445" s="2">
        <v>1.2151228070175439</v>
      </c>
      <c r="E445">
        <v>31.35</v>
      </c>
      <c r="F445" s="3">
        <v>0.70813450641807585</v>
      </c>
    </row>
    <row r="446" spans="2:6" x14ac:dyDescent="0.25">
      <c r="B446" s="2">
        <v>68.152000000000001</v>
      </c>
      <c r="C446" s="2">
        <v>0.71</v>
      </c>
      <c r="D446" s="2">
        <v>1.1675422138836773</v>
      </c>
      <c r="E446">
        <v>31.35</v>
      </c>
      <c r="F446" s="3">
        <v>0.7061999037633564</v>
      </c>
    </row>
    <row r="447" spans="2:6" x14ac:dyDescent="0.25">
      <c r="B447" s="2">
        <v>72.832000000000008</v>
      </c>
      <c r="C447" s="2">
        <v>0.69</v>
      </c>
      <c r="D447" s="2">
        <v>1.3426697892271664</v>
      </c>
      <c r="E447">
        <v>31.35</v>
      </c>
      <c r="F447" s="3">
        <v>0.70794622920865924</v>
      </c>
    </row>
    <row r="448" spans="2:6" x14ac:dyDescent="0.25">
      <c r="B448" s="2">
        <v>68.048000000000002</v>
      </c>
      <c r="C448" s="2">
        <v>0.85</v>
      </c>
      <c r="D448" s="2">
        <v>1.3183894230769231</v>
      </c>
      <c r="E448">
        <v>31.35</v>
      </c>
      <c r="F448" s="3">
        <v>0.70615999076392788</v>
      </c>
    </row>
    <row r="449" spans="2:6" x14ac:dyDescent="0.25">
      <c r="B449" s="2">
        <v>73.00800000000001</v>
      </c>
      <c r="C449" s="2">
        <v>0.54</v>
      </c>
      <c r="D449" s="2">
        <v>0.80514705882352944</v>
      </c>
      <c r="E449">
        <v>31.35</v>
      </c>
      <c r="F449" s="3">
        <v>0.70801007783969794</v>
      </c>
    </row>
    <row r="450" spans="2:6" x14ac:dyDescent="0.25">
      <c r="B450" s="2">
        <v>66.032000000000011</v>
      </c>
      <c r="C450" s="2">
        <v>0.71627819548872185</v>
      </c>
      <c r="D450" s="2">
        <v>0.97958868894601547</v>
      </c>
      <c r="E450">
        <v>31.35</v>
      </c>
      <c r="F450" s="3">
        <v>0.70537625007540738</v>
      </c>
    </row>
    <row r="451" spans="2:6" x14ac:dyDescent="0.25">
      <c r="B451" s="2">
        <v>70.64</v>
      </c>
      <c r="C451" s="2">
        <v>1.0644251626898047</v>
      </c>
      <c r="D451" s="2">
        <v>1.22675</v>
      </c>
      <c r="E451">
        <v>21.35</v>
      </c>
      <c r="F451" s="3">
        <v>0.70425097103610812</v>
      </c>
    </row>
    <row r="452" spans="2:6" x14ac:dyDescent="0.25">
      <c r="B452" s="2">
        <v>29.12</v>
      </c>
      <c r="C452" s="2">
        <v>1.0880000000000001</v>
      </c>
      <c r="D452" s="2">
        <v>1.2088888888888889</v>
      </c>
      <c r="E452">
        <v>21.35</v>
      </c>
      <c r="F452" s="3">
        <v>0.68101233045301746</v>
      </c>
    </row>
    <row r="453" spans="2:6" x14ac:dyDescent="0.25">
      <c r="B453" s="2">
        <v>69.12</v>
      </c>
      <c r="C453" s="2">
        <v>1.3120717781402935</v>
      </c>
      <c r="D453" s="2">
        <v>1.583267716535433</v>
      </c>
      <c r="E453" s="2">
        <v>14.233333333333333</v>
      </c>
      <c r="F453" s="3">
        <v>0.70021875151186286</v>
      </c>
    </row>
    <row r="454" spans="2:6" x14ac:dyDescent="0.25">
      <c r="B454" s="2">
        <v>24.560000000000002</v>
      </c>
      <c r="C454" s="2">
        <v>1.1002053388090347</v>
      </c>
      <c r="D454" s="2">
        <v>1.2345622119815667</v>
      </c>
      <c r="E454" s="2">
        <v>14.233333333333333</v>
      </c>
      <c r="F454" s="3">
        <v>0.67099319582027928</v>
      </c>
    </row>
    <row r="455" spans="2:6" x14ac:dyDescent="0.25">
      <c r="B455" s="2">
        <v>66.400000000000006</v>
      </c>
      <c r="C455" s="2">
        <v>1.2095730918499352</v>
      </c>
      <c r="D455" s="2">
        <v>1.3913690476190477</v>
      </c>
      <c r="E455" s="2">
        <v>14.233333333333333</v>
      </c>
      <c r="F455" s="3">
        <v>0.67989437765125882</v>
      </c>
    </row>
    <row r="456" spans="2:6" x14ac:dyDescent="0.25">
      <c r="B456" s="2">
        <v>26.24</v>
      </c>
      <c r="C456" s="2">
        <v>1.0316865417376491</v>
      </c>
      <c r="D456" s="2">
        <v>1.1383458646616542</v>
      </c>
      <c r="E456" s="2">
        <v>14.233333333333333</v>
      </c>
      <c r="F456" s="3">
        <v>0.65551792145156773</v>
      </c>
    </row>
    <row r="457" spans="2:6" x14ac:dyDescent="0.25">
      <c r="B457" s="2">
        <v>73.12</v>
      </c>
      <c r="C457" s="2">
        <v>1.1467857142857143</v>
      </c>
      <c r="D457" s="2">
        <v>1.2445736434108527</v>
      </c>
      <c r="E457" s="2">
        <v>21.35</v>
      </c>
      <c r="F457" s="3">
        <v>0.70524701179088289</v>
      </c>
    </row>
    <row r="458" spans="2:6" x14ac:dyDescent="0.25">
      <c r="B458" s="2">
        <v>28</v>
      </c>
      <c r="C458" s="2">
        <v>1.0041152263374487</v>
      </c>
      <c r="D458" s="2">
        <v>1.0608695652173914</v>
      </c>
      <c r="E458" s="2">
        <v>21.35</v>
      </c>
      <c r="F458" s="3">
        <v>0.68009843499099198</v>
      </c>
    </row>
    <row r="459" spans="2:6" x14ac:dyDescent="0.25">
      <c r="B459" s="2">
        <v>74.160000000000011</v>
      </c>
      <c r="C459" s="2">
        <v>1.0326576576576576</v>
      </c>
      <c r="D459" s="2">
        <v>1.0995203836930456</v>
      </c>
      <c r="E459" s="2">
        <v>14.233333333333333</v>
      </c>
      <c r="F459" s="3">
        <v>0.68315990955184258</v>
      </c>
    </row>
    <row r="460" spans="2:6" x14ac:dyDescent="0.25">
      <c r="B460" s="2">
        <v>25.12</v>
      </c>
      <c r="C460" s="2">
        <v>1.0470588235294118</v>
      </c>
      <c r="D460" s="2">
        <v>1.1090342679127725</v>
      </c>
      <c r="E460" s="2">
        <v>14.233333333333333</v>
      </c>
      <c r="F460" s="3">
        <v>0.67155233149597282</v>
      </c>
    </row>
    <row r="461" spans="2:6" x14ac:dyDescent="0.25">
      <c r="B461" s="2">
        <v>67.2</v>
      </c>
      <c r="C461" s="2">
        <v>1.1480434782608697</v>
      </c>
      <c r="D461" s="2">
        <v>1.2425882352941178</v>
      </c>
      <c r="E461" s="2">
        <v>14.233333333333333</v>
      </c>
      <c r="F461" s="3">
        <v>0.68024478105576669</v>
      </c>
    </row>
    <row r="462" spans="2:6" x14ac:dyDescent="0.25">
      <c r="B462" s="2">
        <v>20.880000000000003</v>
      </c>
      <c r="C462" s="2">
        <v>0.94951923076923073</v>
      </c>
      <c r="D462" s="2">
        <v>1</v>
      </c>
      <c r="E462" s="2">
        <v>14.233333333333333</v>
      </c>
      <c r="F462" s="3">
        <v>0.650440650739458</v>
      </c>
    </row>
    <row r="463" spans="2:6" x14ac:dyDescent="0.25">
      <c r="B463" s="2">
        <v>75.12</v>
      </c>
      <c r="C463" s="2">
        <v>1.0929313929313931</v>
      </c>
      <c r="D463" s="2">
        <v>1.41</v>
      </c>
      <c r="E463" s="2">
        <v>21.35</v>
      </c>
      <c r="F463" s="3">
        <v>0.7060302390827442</v>
      </c>
    </row>
    <row r="464" spans="2:6" x14ac:dyDescent="0.25">
      <c r="B464" s="2">
        <v>29.680000000000003</v>
      </c>
      <c r="C464" s="2">
        <v>1.0734741784037558</v>
      </c>
      <c r="D464" s="2">
        <v>1.31</v>
      </c>
      <c r="E464" s="2">
        <v>21.35</v>
      </c>
      <c r="F464" s="3">
        <v>0.68145995621289457</v>
      </c>
    </row>
    <row r="465" spans="2:15" x14ac:dyDescent="0.25">
      <c r="B465" s="2">
        <v>72.320000000000007</v>
      </c>
      <c r="C465" s="2">
        <v>1.1785318559556786</v>
      </c>
      <c r="D465" s="2">
        <v>1.5167557932263813</v>
      </c>
      <c r="E465" s="2">
        <v>14.233333333333333</v>
      </c>
      <c r="F465" s="3">
        <v>0.70164438749949265</v>
      </c>
    </row>
    <row r="466" spans="2:15" x14ac:dyDescent="0.25">
      <c r="B466" s="2">
        <v>24.8</v>
      </c>
      <c r="C466" s="2">
        <v>1.1810379241516966</v>
      </c>
      <c r="D466" s="2">
        <v>1.4609876543209879</v>
      </c>
      <c r="E466" s="2">
        <v>14.233333333333333</v>
      </c>
      <c r="F466" s="3">
        <v>0.67123390281751039</v>
      </c>
    </row>
    <row r="467" spans="2:15" x14ac:dyDescent="0.25">
      <c r="B467" s="2">
        <v>69.2</v>
      </c>
      <c r="C467" s="2">
        <v>1.1727598566308244</v>
      </c>
      <c r="D467" s="2">
        <v>1.4850226928895613</v>
      </c>
      <c r="E467" s="2">
        <v>14.233333333333333</v>
      </c>
      <c r="F467" s="3">
        <v>0.68110640392137489</v>
      </c>
    </row>
    <row r="468" spans="2:15" x14ac:dyDescent="0.25">
      <c r="B468" s="2">
        <v>26.24</v>
      </c>
      <c r="C468" s="2">
        <v>1.0923205342237061</v>
      </c>
      <c r="D468" s="2">
        <v>1.3191532258064516</v>
      </c>
      <c r="E468" s="2">
        <v>14.233333333333333</v>
      </c>
      <c r="F468" s="3">
        <v>0.65551792145156773</v>
      </c>
    </row>
    <row r="469" spans="2:15" x14ac:dyDescent="0.25">
      <c r="B469" s="2">
        <v>69.679999999999993</v>
      </c>
      <c r="C469" s="2">
        <v>0.92091346153846154</v>
      </c>
      <c r="D469" s="2">
        <v>1.4734615384615386</v>
      </c>
      <c r="E469" s="2">
        <v>21.35</v>
      </c>
      <c r="F469" s="3">
        <v>0.70385770172434114</v>
      </c>
    </row>
    <row r="470" spans="2:15" x14ac:dyDescent="0.25">
      <c r="B470" s="2">
        <v>26.72</v>
      </c>
      <c r="C470" s="2">
        <v>0.85898305084745763</v>
      </c>
      <c r="D470" s="2">
        <v>1.0602510460251047</v>
      </c>
      <c r="E470" s="2">
        <v>21.35</v>
      </c>
      <c r="F470" s="3">
        <v>0.6790219187986245</v>
      </c>
    </row>
    <row r="471" spans="2:15" x14ac:dyDescent="0.25">
      <c r="B471" s="2">
        <v>72.64</v>
      </c>
      <c r="C471" s="2">
        <v>0.97352941176470587</v>
      </c>
      <c r="D471" s="2">
        <v>1.2099216710182767</v>
      </c>
      <c r="E471" s="2">
        <v>14.233333333333301</v>
      </c>
      <c r="F471" s="3">
        <v>0.70178403676705303</v>
      </c>
    </row>
    <row r="472" spans="2:15" x14ac:dyDescent="0.25">
      <c r="B472" s="2">
        <v>26.480000000000004</v>
      </c>
      <c r="C472" s="2">
        <v>0.76461916461916457</v>
      </c>
      <c r="D472" s="2">
        <v>0.90202898550724631</v>
      </c>
      <c r="E472" s="2">
        <v>14.233333333333333</v>
      </c>
      <c r="F472" s="3">
        <v>0.67287476430482551</v>
      </c>
    </row>
    <row r="473" spans="2:15" x14ac:dyDescent="0.25">
      <c r="B473" s="2">
        <v>68.720000000000013</v>
      </c>
      <c r="C473" s="2">
        <v>1.0720977596741343</v>
      </c>
      <c r="D473" s="2">
        <v>1.3672727272727272</v>
      </c>
      <c r="E473" s="2">
        <v>14.233333333333333</v>
      </c>
      <c r="F473" s="3">
        <v>0.68090145306782268</v>
      </c>
    </row>
    <row r="474" spans="2:15" x14ac:dyDescent="0.25">
      <c r="B474" s="2">
        <v>23.36</v>
      </c>
      <c r="C474" s="2">
        <v>0.98539042821158684</v>
      </c>
      <c r="D474" s="2">
        <v>1.1963302752293579</v>
      </c>
      <c r="E474" s="2">
        <v>14.233333333333333</v>
      </c>
      <c r="F474" s="3">
        <v>0.65288598835350586</v>
      </c>
    </row>
    <row r="475" spans="2:15" x14ac:dyDescent="0.25">
      <c r="B475" s="2">
        <v>74.160000000000011</v>
      </c>
      <c r="C475" s="2">
        <v>1.1964285714285714</v>
      </c>
      <c r="D475" s="2">
        <v>1.7505938242280286</v>
      </c>
      <c r="E475" s="2">
        <v>21.35</v>
      </c>
      <c r="F475" s="3">
        <v>0.70565646152899386</v>
      </c>
    </row>
    <row r="476" spans="2:15" x14ac:dyDescent="0.25">
      <c r="B476" s="2">
        <v>27.28</v>
      </c>
      <c r="C476" s="2">
        <v>1.136501079913607</v>
      </c>
      <c r="D476" s="2">
        <v>1.4780898876404496</v>
      </c>
      <c r="E476" s="2">
        <v>21.35</v>
      </c>
      <c r="F476" s="3">
        <v>0.67949724224388763</v>
      </c>
      <c r="N476" s="26" t="s">
        <v>76</v>
      </c>
      <c r="O476" t="s">
        <v>77</v>
      </c>
    </row>
    <row r="477" spans="2:15" x14ac:dyDescent="0.25">
      <c r="B477" s="2">
        <v>74.88</v>
      </c>
      <c r="C477" s="2">
        <v>1.1705445544554456</v>
      </c>
      <c r="D477" s="2">
        <v>1.7418047882136278</v>
      </c>
      <c r="E477" s="2">
        <v>14.233333333333333</v>
      </c>
      <c r="F477" s="3">
        <v>0.70274740836411898</v>
      </c>
      <c r="H477" s="10" t="s">
        <v>53</v>
      </c>
      <c r="I477" s="10" t="s">
        <v>39</v>
      </c>
      <c r="J477" s="8">
        <f>COUNT(C368:C480)</f>
        <v>113</v>
      </c>
      <c r="K477" s="10" t="s">
        <v>56</v>
      </c>
      <c r="L477" s="10" t="s">
        <v>73</v>
      </c>
      <c r="M477" s="11">
        <f>AVERAGE(C368:C480)</f>
        <v>1.0673150504626074</v>
      </c>
      <c r="N477" s="25" t="s">
        <v>52</v>
      </c>
      <c r="O477" s="13">
        <v>0.182</v>
      </c>
    </row>
    <row r="478" spans="2:15" ht="18" x14ac:dyDescent="0.35">
      <c r="B478" s="2">
        <v>25.36</v>
      </c>
      <c r="C478" s="2">
        <v>1.1356854838709676</v>
      </c>
      <c r="D478" s="2">
        <v>1.2658426966292133</v>
      </c>
      <c r="E478" s="2">
        <v>14.233333333333333</v>
      </c>
      <c r="F478" s="3">
        <v>0.67178929676190191</v>
      </c>
      <c r="L478" s="24" t="s">
        <v>74</v>
      </c>
      <c r="M478" s="11">
        <f>AVERAGE(D368:D480)</f>
        <v>1.298048895548201</v>
      </c>
      <c r="N478" s="25" t="s">
        <v>52</v>
      </c>
      <c r="O478" s="13">
        <v>0.22</v>
      </c>
    </row>
    <row r="479" spans="2:15" ht="18" x14ac:dyDescent="0.35">
      <c r="B479" s="2">
        <v>74.720000000000013</v>
      </c>
      <c r="C479" s="2">
        <v>1.1180257510729614</v>
      </c>
      <c r="D479" s="2">
        <v>1.5957120980091883</v>
      </c>
      <c r="E479" s="2">
        <v>14.233333333333333</v>
      </c>
      <c r="F479" s="3">
        <v>0.68338472733245259</v>
      </c>
      <c r="H479">
        <f>COUNTIF(B368:B480,"&gt;75")</f>
        <v>25</v>
      </c>
      <c r="I479" t="s">
        <v>54</v>
      </c>
      <c r="J479" s="24" t="s">
        <v>50</v>
      </c>
      <c r="K479" s="24" t="s">
        <v>72</v>
      </c>
      <c r="L479" s="11">
        <f t="array" ref="L479">AVERAGE(IF(B368:B480 &gt;75,C368:C480))</f>
        <v>1.1017236114106161</v>
      </c>
      <c r="M479" s="24" t="s">
        <v>74</v>
      </c>
      <c r="N479" s="11">
        <f t="array" ref="N479">AVERAGE(IF(B368:B480 &gt;75,D368:D480))</f>
        <v>1.3037234688585351</v>
      </c>
    </row>
    <row r="480" spans="2:15" x14ac:dyDescent="0.25">
      <c r="B480" s="2">
        <v>24.480000000000004</v>
      </c>
      <c r="C480" s="2">
        <v>1.1200622083981338</v>
      </c>
      <c r="D480" s="2">
        <v>1.4318091451292247</v>
      </c>
      <c r="E480" s="2">
        <v>14.233333333333333</v>
      </c>
      <c r="F480" s="3">
        <v>0.65393416731878351</v>
      </c>
      <c r="H480" t="s">
        <v>55</v>
      </c>
      <c r="I480" t="s">
        <v>54</v>
      </c>
      <c r="J480" t="s">
        <v>71</v>
      </c>
      <c r="K480" s="9" t="s">
        <v>46</v>
      </c>
      <c r="L480" s="9">
        <f>COUNTIF(C368:C480,"&lt;1")</f>
        <v>32</v>
      </c>
      <c r="M480" s="12">
        <f>L480/113</f>
        <v>0.2831858407079646</v>
      </c>
    </row>
    <row r="482" spans="2:8" x14ac:dyDescent="0.25">
      <c r="B482" s="9"/>
      <c r="F482" s="11"/>
      <c r="H482" s="13"/>
    </row>
    <row r="483" spans="2:8" x14ac:dyDescent="0.25">
      <c r="B483" s="9"/>
      <c r="F483" s="11"/>
      <c r="H483" s="13"/>
    </row>
  </sheetData>
  <mergeCells count="3">
    <mergeCell ref="H344:I344"/>
    <mergeCell ref="H125:J125"/>
    <mergeCell ref="H130:J13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3" workbookViewId="0">
      <selection activeCell="P15" sqref="P1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"/>
  <sheetViews>
    <sheetView workbookViewId="0">
      <selection activeCell="A18" sqref="A18"/>
    </sheetView>
  </sheetViews>
  <sheetFormatPr defaultRowHeight="15" x14ac:dyDescent="0.25"/>
  <sheetData>
    <row r="1" spans="1:4" x14ac:dyDescent="0.25">
      <c r="A1" s="27" t="s">
        <v>63</v>
      </c>
      <c r="B1" s="27"/>
      <c r="C1" s="27"/>
      <c r="D1" s="27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"/>
  <sheetViews>
    <sheetView topLeftCell="A6" zoomScale="115" zoomScaleNormal="115" workbookViewId="0">
      <selection activeCell="O16" sqref="O16"/>
    </sheetView>
  </sheetViews>
  <sheetFormatPr defaultRowHeight="15" x14ac:dyDescent="0.25"/>
  <sheetData>
    <row r="1" spans="1:3" x14ac:dyDescent="0.25">
      <c r="A1" s="27" t="s">
        <v>62</v>
      </c>
      <c r="B1" s="27"/>
      <c r="C1" s="27"/>
    </row>
  </sheetData>
  <mergeCells count="1">
    <mergeCell ref="A1:C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"/>
  <sheetViews>
    <sheetView topLeftCell="A2" workbookViewId="0">
      <selection activeCell="A13" sqref="A13"/>
    </sheetView>
  </sheetViews>
  <sheetFormatPr defaultRowHeight="15" x14ac:dyDescent="0.25"/>
  <sheetData>
    <row r="1" spans="1:5" x14ac:dyDescent="0.25">
      <c r="A1" s="27" t="s">
        <v>64</v>
      </c>
      <c r="B1" s="27"/>
      <c r="C1" s="27"/>
      <c r="D1" s="27"/>
      <c r="E1" s="27"/>
    </row>
  </sheetData>
  <mergeCells count="1">
    <mergeCell ref="A1:E1"/>
  </mergeCells>
  <pageMargins left="0.7" right="0.7" top="0.75" bottom="0.75" header="0.3" footer="0.3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topLeftCell="A4" workbookViewId="0">
      <selection activeCell="N11" sqref="N1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482"/>
  <sheetViews>
    <sheetView topLeftCell="B5" workbookViewId="0">
      <selection activeCell="Q15" sqref="Q15"/>
    </sheetView>
  </sheetViews>
  <sheetFormatPr defaultRowHeight="15" x14ac:dyDescent="0.25"/>
  <sheetData>
    <row r="2" spans="1:7" x14ac:dyDescent="0.25">
      <c r="B2" s="27"/>
      <c r="C2" s="27"/>
      <c r="D2" s="27"/>
      <c r="E2" s="27"/>
      <c r="F2" s="27"/>
      <c r="G2" s="27"/>
    </row>
    <row r="4" spans="1:7" x14ac:dyDescent="0.25">
      <c r="B4" s="1"/>
      <c r="C4" s="1"/>
      <c r="D4" s="1"/>
      <c r="E4" s="1"/>
      <c r="F4" s="1"/>
    </row>
    <row r="5" spans="1:7" x14ac:dyDescent="0.25">
      <c r="A5" s="28"/>
      <c r="B5" s="28"/>
      <c r="C5" s="7"/>
      <c r="D5" s="7"/>
      <c r="E5" s="7"/>
      <c r="F5" s="7"/>
    </row>
    <row r="6" spans="1:7" x14ac:dyDescent="0.25">
      <c r="C6" s="2"/>
      <c r="D6" s="2"/>
      <c r="E6" s="2"/>
      <c r="F6" s="3"/>
    </row>
    <row r="7" spans="1:7" x14ac:dyDescent="0.25">
      <c r="C7" s="2"/>
      <c r="D7" s="2"/>
      <c r="E7" s="2"/>
      <c r="F7" s="3"/>
    </row>
    <row r="8" spans="1:7" x14ac:dyDescent="0.25">
      <c r="C8" s="2"/>
      <c r="D8" s="2"/>
      <c r="E8" s="2"/>
      <c r="F8" s="3"/>
    </row>
    <row r="9" spans="1:7" x14ac:dyDescent="0.25">
      <c r="C9" s="2"/>
      <c r="D9" s="2"/>
      <c r="E9" s="2"/>
      <c r="F9" s="3"/>
    </row>
    <row r="10" spans="1:7" x14ac:dyDescent="0.25">
      <c r="C10" s="2"/>
      <c r="D10" s="2"/>
      <c r="E10" s="2"/>
      <c r="F10" s="3"/>
    </row>
    <row r="11" spans="1:7" x14ac:dyDescent="0.25">
      <c r="C11" s="2"/>
      <c r="D11" s="2"/>
      <c r="E11" s="2"/>
      <c r="F11" s="3"/>
    </row>
    <row r="12" spans="1:7" x14ac:dyDescent="0.25">
      <c r="C12" s="2"/>
      <c r="D12" s="2"/>
      <c r="E12" s="2"/>
      <c r="F12" s="3"/>
    </row>
    <row r="13" spans="1:7" x14ac:dyDescent="0.25">
      <c r="C13" s="2"/>
      <c r="D13" s="2"/>
      <c r="E13" s="2"/>
      <c r="F13" s="3"/>
    </row>
    <row r="14" spans="1:7" x14ac:dyDescent="0.25">
      <c r="C14" s="2"/>
      <c r="D14" s="2"/>
      <c r="E14" s="2"/>
      <c r="F14" s="3"/>
    </row>
    <row r="15" spans="1:7" x14ac:dyDescent="0.25">
      <c r="C15" s="2"/>
      <c r="D15" s="2"/>
      <c r="E15" s="2"/>
      <c r="F15" s="3"/>
    </row>
    <row r="16" spans="1:7" x14ac:dyDescent="0.25">
      <c r="C16" s="2"/>
      <c r="D16" s="2"/>
      <c r="E16" s="2"/>
      <c r="F16" s="3"/>
    </row>
    <row r="17" spans="3:6" x14ac:dyDescent="0.25">
      <c r="C17" s="2"/>
      <c r="D17" s="2"/>
      <c r="E17" s="2"/>
      <c r="F17" s="3"/>
    </row>
    <row r="18" spans="3:6" x14ac:dyDescent="0.25">
      <c r="C18" s="2"/>
      <c r="D18" s="2"/>
      <c r="E18" s="2"/>
      <c r="F18" s="3"/>
    </row>
    <row r="19" spans="3:6" x14ac:dyDescent="0.25">
      <c r="C19" s="2"/>
      <c r="D19" s="2"/>
      <c r="E19" s="2"/>
      <c r="F19" s="3"/>
    </row>
    <row r="20" spans="3:6" x14ac:dyDescent="0.25">
      <c r="C20" s="2"/>
      <c r="D20" s="2"/>
      <c r="E20" s="2"/>
      <c r="F20" s="3"/>
    </row>
    <row r="21" spans="3:6" x14ac:dyDescent="0.25">
      <c r="C21" s="2"/>
      <c r="D21" s="2"/>
      <c r="E21" s="2"/>
      <c r="F21" s="3"/>
    </row>
    <row r="22" spans="3:6" x14ac:dyDescent="0.25">
      <c r="C22" s="2"/>
      <c r="D22" s="2"/>
      <c r="E22" s="2"/>
      <c r="F22" s="3"/>
    </row>
    <row r="23" spans="3:6" x14ac:dyDescent="0.25">
      <c r="C23" s="2"/>
      <c r="D23" s="2"/>
      <c r="E23" s="2"/>
      <c r="F23" s="3"/>
    </row>
    <row r="24" spans="3:6" x14ac:dyDescent="0.25">
      <c r="C24" s="2"/>
      <c r="D24" s="2"/>
      <c r="E24" s="2"/>
      <c r="F24" s="3"/>
    </row>
    <row r="25" spans="3:6" x14ac:dyDescent="0.25">
      <c r="C25" s="2"/>
      <c r="D25" s="2"/>
      <c r="E25" s="2"/>
      <c r="F25" s="3"/>
    </row>
    <row r="26" spans="3:6" x14ac:dyDescent="0.25">
      <c r="C26" s="2"/>
      <c r="D26" s="2"/>
      <c r="E26" s="2"/>
      <c r="F26" s="3"/>
    </row>
    <row r="27" spans="3:6" x14ac:dyDescent="0.25">
      <c r="C27" s="2"/>
      <c r="D27" s="2"/>
      <c r="E27" s="2"/>
      <c r="F27" s="3"/>
    </row>
    <row r="28" spans="3:6" x14ac:dyDescent="0.25">
      <c r="C28" s="2"/>
      <c r="D28" s="2"/>
      <c r="E28" s="2"/>
      <c r="F28" s="3"/>
    </row>
    <row r="29" spans="3:6" x14ac:dyDescent="0.25">
      <c r="C29" s="2"/>
      <c r="D29" s="2"/>
      <c r="E29" s="2"/>
      <c r="F29" s="3"/>
    </row>
    <row r="30" spans="3:6" x14ac:dyDescent="0.25">
      <c r="C30" s="2"/>
      <c r="D30" s="2"/>
      <c r="E30" s="2"/>
      <c r="F30" s="3"/>
    </row>
    <row r="31" spans="3:6" x14ac:dyDescent="0.25">
      <c r="C31" s="2"/>
      <c r="D31" s="2"/>
      <c r="E31" s="2"/>
      <c r="F31" s="3"/>
    </row>
    <row r="32" spans="3:6" x14ac:dyDescent="0.25">
      <c r="C32" s="2"/>
      <c r="D32" s="2"/>
      <c r="E32" s="2"/>
      <c r="F32" s="3"/>
    </row>
    <row r="33" spans="3:6" x14ac:dyDescent="0.25">
      <c r="C33" s="2"/>
      <c r="D33" s="2"/>
      <c r="E33" s="2"/>
      <c r="F33" s="3"/>
    </row>
    <row r="34" spans="3:6" x14ac:dyDescent="0.25">
      <c r="C34" s="2"/>
      <c r="D34" s="2"/>
      <c r="E34" s="2"/>
      <c r="F34" s="3"/>
    </row>
    <row r="35" spans="3:6" x14ac:dyDescent="0.25">
      <c r="C35" s="2"/>
      <c r="D35" s="2"/>
      <c r="E35" s="2"/>
      <c r="F35" s="3"/>
    </row>
    <row r="36" spans="3:6" x14ac:dyDescent="0.25">
      <c r="C36" s="2"/>
      <c r="D36" s="2"/>
      <c r="E36" s="2"/>
      <c r="F36" s="3"/>
    </row>
    <row r="37" spans="3:6" x14ac:dyDescent="0.25">
      <c r="C37" s="2"/>
      <c r="D37" s="2"/>
      <c r="E37" s="2"/>
      <c r="F37" s="3"/>
    </row>
    <row r="38" spans="3:6" x14ac:dyDescent="0.25">
      <c r="C38" s="2"/>
      <c r="D38" s="2"/>
      <c r="E38" s="2"/>
      <c r="F38" s="3"/>
    </row>
    <row r="39" spans="3:6" x14ac:dyDescent="0.25">
      <c r="C39" s="2"/>
      <c r="D39" s="2"/>
      <c r="E39" s="2"/>
      <c r="F39" s="3"/>
    </row>
    <row r="40" spans="3:6" x14ac:dyDescent="0.25">
      <c r="C40" s="2"/>
      <c r="D40" s="2"/>
      <c r="E40" s="2"/>
      <c r="F40" s="3"/>
    </row>
    <row r="41" spans="3:6" x14ac:dyDescent="0.25">
      <c r="C41" s="2"/>
      <c r="D41" s="2"/>
      <c r="E41" s="2"/>
      <c r="F41" s="3"/>
    </row>
    <row r="42" spans="3:6" x14ac:dyDescent="0.25">
      <c r="C42" s="2"/>
      <c r="D42" s="2"/>
      <c r="E42" s="2"/>
      <c r="F42" s="3"/>
    </row>
    <row r="43" spans="3:6" x14ac:dyDescent="0.25">
      <c r="C43" s="2"/>
      <c r="D43" s="2"/>
      <c r="E43" s="2"/>
      <c r="F43" s="3"/>
    </row>
    <row r="44" spans="3:6" x14ac:dyDescent="0.25">
      <c r="C44" s="2"/>
      <c r="D44" s="2"/>
      <c r="E44" s="2"/>
      <c r="F44" s="3"/>
    </row>
    <row r="45" spans="3:6" x14ac:dyDescent="0.25">
      <c r="C45" s="2"/>
      <c r="D45" s="2"/>
      <c r="E45" s="2"/>
      <c r="F45" s="3"/>
    </row>
    <row r="46" spans="3:6" x14ac:dyDescent="0.25">
      <c r="C46" s="2"/>
      <c r="D46" s="2"/>
      <c r="E46" s="2"/>
      <c r="F46" s="3"/>
    </row>
    <row r="47" spans="3:6" x14ac:dyDescent="0.25">
      <c r="C47" s="2"/>
      <c r="D47" s="2"/>
      <c r="E47" s="2"/>
      <c r="F47" s="3"/>
    </row>
    <row r="48" spans="3:6" x14ac:dyDescent="0.25">
      <c r="C48" s="2"/>
      <c r="D48" s="2"/>
      <c r="E48" s="2"/>
      <c r="F48" s="3"/>
    </row>
    <row r="49" spans="3:6" x14ac:dyDescent="0.25">
      <c r="C49" s="2"/>
      <c r="D49" s="2"/>
      <c r="E49" s="2"/>
      <c r="F49" s="3"/>
    </row>
    <row r="50" spans="3:6" x14ac:dyDescent="0.25">
      <c r="C50" s="2"/>
      <c r="D50" s="2"/>
      <c r="E50" s="2"/>
      <c r="F50" s="3"/>
    </row>
    <row r="51" spans="3:6" x14ac:dyDescent="0.25">
      <c r="C51" s="2"/>
      <c r="D51" s="2"/>
      <c r="E51" s="2"/>
      <c r="F51" s="3"/>
    </row>
    <row r="52" spans="3:6" x14ac:dyDescent="0.25">
      <c r="C52" s="2"/>
      <c r="D52" s="2"/>
      <c r="E52" s="2"/>
      <c r="F52" s="3"/>
    </row>
    <row r="53" spans="3:6" x14ac:dyDescent="0.25">
      <c r="C53" s="2"/>
      <c r="D53" s="2"/>
      <c r="E53" s="2"/>
      <c r="F53" s="3"/>
    </row>
    <row r="54" spans="3:6" x14ac:dyDescent="0.25">
      <c r="C54" s="2"/>
      <c r="D54" s="2"/>
      <c r="E54" s="2"/>
      <c r="F54" s="3"/>
    </row>
    <row r="55" spans="3:6" x14ac:dyDescent="0.25">
      <c r="C55" s="2"/>
      <c r="D55" s="2"/>
      <c r="E55" s="2"/>
      <c r="F55" s="3"/>
    </row>
    <row r="56" spans="3:6" x14ac:dyDescent="0.25">
      <c r="C56" s="2"/>
      <c r="D56" s="2"/>
      <c r="E56" s="2"/>
      <c r="F56" s="3"/>
    </row>
    <row r="57" spans="3:6" x14ac:dyDescent="0.25">
      <c r="C57" s="2"/>
      <c r="D57" s="2"/>
      <c r="E57" s="2"/>
      <c r="F57" s="3"/>
    </row>
    <row r="58" spans="3:6" x14ac:dyDescent="0.25">
      <c r="C58" s="2"/>
      <c r="D58" s="2"/>
      <c r="E58" s="2"/>
      <c r="F58" s="3"/>
    </row>
    <row r="59" spans="3:6" x14ac:dyDescent="0.25">
      <c r="C59" s="2"/>
      <c r="D59" s="2"/>
      <c r="E59" s="2"/>
      <c r="F59" s="3"/>
    </row>
    <row r="60" spans="3:6" x14ac:dyDescent="0.25">
      <c r="C60" s="2"/>
      <c r="D60" s="2"/>
      <c r="E60" s="2"/>
      <c r="F60" s="3"/>
    </row>
    <row r="61" spans="3:6" x14ac:dyDescent="0.25">
      <c r="C61" s="2"/>
      <c r="D61" s="2"/>
      <c r="E61" s="2"/>
      <c r="F61" s="3"/>
    </row>
    <row r="62" spans="3:6" x14ac:dyDescent="0.25">
      <c r="C62" s="2"/>
      <c r="D62" s="2"/>
      <c r="E62" s="2"/>
      <c r="F62" s="3"/>
    </row>
    <row r="63" spans="3:6" x14ac:dyDescent="0.25">
      <c r="C63" s="2"/>
      <c r="D63" s="2"/>
      <c r="E63" s="2"/>
      <c r="F63" s="3"/>
    </row>
    <row r="64" spans="3:6" x14ac:dyDescent="0.25">
      <c r="C64" s="2"/>
      <c r="D64" s="2"/>
      <c r="E64" s="2"/>
      <c r="F64" s="3"/>
    </row>
    <row r="65" spans="3:6" x14ac:dyDescent="0.25">
      <c r="C65" s="2"/>
      <c r="D65" s="2"/>
      <c r="E65" s="2"/>
      <c r="F65" s="3"/>
    </row>
    <row r="66" spans="3:6" x14ac:dyDescent="0.25">
      <c r="C66" s="2"/>
      <c r="D66" s="2"/>
      <c r="E66" s="2"/>
      <c r="F66" s="3"/>
    </row>
    <row r="67" spans="3:6" x14ac:dyDescent="0.25">
      <c r="C67" s="2"/>
      <c r="D67" s="2"/>
      <c r="E67" s="2"/>
      <c r="F67" s="3"/>
    </row>
    <row r="68" spans="3:6" x14ac:dyDescent="0.25">
      <c r="C68" s="2"/>
      <c r="D68" s="2"/>
      <c r="E68" s="2"/>
      <c r="F68" s="3"/>
    </row>
    <row r="69" spans="3:6" x14ac:dyDescent="0.25">
      <c r="C69" s="2"/>
      <c r="D69" s="2"/>
      <c r="E69" s="2"/>
      <c r="F69" s="3"/>
    </row>
    <row r="70" spans="3:6" x14ac:dyDescent="0.25">
      <c r="C70" s="2"/>
      <c r="D70" s="2"/>
      <c r="E70" s="2"/>
      <c r="F70" s="3"/>
    </row>
    <row r="71" spans="3:6" x14ac:dyDescent="0.25">
      <c r="C71" s="2"/>
      <c r="D71" s="2"/>
      <c r="E71" s="2"/>
      <c r="F71" s="3"/>
    </row>
    <row r="72" spans="3:6" x14ac:dyDescent="0.25">
      <c r="C72" s="2"/>
      <c r="D72" s="2"/>
      <c r="E72" s="2"/>
      <c r="F72" s="3"/>
    </row>
    <row r="73" spans="3:6" x14ac:dyDescent="0.25">
      <c r="C73" s="2"/>
      <c r="D73" s="2"/>
      <c r="E73" s="2"/>
      <c r="F73" s="3"/>
    </row>
    <row r="74" spans="3:6" x14ac:dyDescent="0.25">
      <c r="C74" s="2"/>
      <c r="D74" s="2"/>
      <c r="E74" s="2"/>
      <c r="F74" s="3"/>
    </row>
    <row r="75" spans="3:6" x14ac:dyDescent="0.25">
      <c r="C75" s="2"/>
      <c r="D75" s="2"/>
      <c r="E75" s="2"/>
      <c r="F75" s="3"/>
    </row>
    <row r="76" spans="3:6" x14ac:dyDescent="0.25">
      <c r="C76" s="2"/>
      <c r="D76" s="2"/>
      <c r="E76" s="2"/>
      <c r="F76" s="3"/>
    </row>
    <row r="77" spans="3:6" x14ac:dyDescent="0.25">
      <c r="C77" s="2"/>
      <c r="D77" s="2"/>
      <c r="E77" s="2"/>
      <c r="F77" s="3"/>
    </row>
    <row r="78" spans="3:6" x14ac:dyDescent="0.25">
      <c r="C78" s="2"/>
      <c r="D78" s="2"/>
      <c r="E78" s="2"/>
      <c r="F78" s="3"/>
    </row>
    <row r="79" spans="3:6" x14ac:dyDescent="0.25">
      <c r="C79" s="2"/>
      <c r="D79" s="2"/>
      <c r="E79" s="2"/>
      <c r="F79" s="3"/>
    </row>
    <row r="80" spans="3:6" x14ac:dyDescent="0.25">
      <c r="C80" s="2"/>
      <c r="D80" s="2"/>
      <c r="E80" s="2"/>
      <c r="F80" s="3"/>
    </row>
    <row r="81" spans="3:6" x14ac:dyDescent="0.25">
      <c r="C81" s="2"/>
      <c r="D81" s="2"/>
      <c r="E81" s="2"/>
      <c r="F81" s="3"/>
    </row>
    <row r="82" spans="3:6" x14ac:dyDescent="0.25">
      <c r="C82" s="2"/>
      <c r="D82" s="2"/>
      <c r="E82" s="2"/>
      <c r="F82" s="3"/>
    </row>
    <row r="83" spans="3:6" x14ac:dyDescent="0.25">
      <c r="C83" s="2"/>
      <c r="D83" s="2"/>
      <c r="E83" s="2"/>
      <c r="F83" s="3"/>
    </row>
    <row r="84" spans="3:6" x14ac:dyDescent="0.25">
      <c r="C84" s="2"/>
      <c r="D84" s="2"/>
      <c r="E84" s="2"/>
      <c r="F84" s="3"/>
    </row>
    <row r="85" spans="3:6" x14ac:dyDescent="0.25">
      <c r="C85" s="2"/>
      <c r="D85" s="2"/>
      <c r="E85" s="2"/>
      <c r="F85" s="3"/>
    </row>
    <row r="86" spans="3:6" x14ac:dyDescent="0.25">
      <c r="C86" s="2"/>
      <c r="D86" s="2"/>
      <c r="E86" s="2"/>
      <c r="F86" s="3"/>
    </row>
    <row r="87" spans="3:6" x14ac:dyDescent="0.25">
      <c r="C87" s="2"/>
      <c r="D87" s="2"/>
      <c r="E87" s="2"/>
      <c r="F87" s="3"/>
    </row>
    <row r="88" spans="3:6" x14ac:dyDescent="0.25">
      <c r="C88" s="2"/>
      <c r="D88" s="2"/>
      <c r="E88" s="2"/>
      <c r="F88" s="3"/>
    </row>
    <row r="89" spans="3:6" x14ac:dyDescent="0.25">
      <c r="C89" s="2"/>
      <c r="D89" s="2"/>
      <c r="E89" s="2"/>
      <c r="F89" s="3"/>
    </row>
    <row r="90" spans="3:6" x14ac:dyDescent="0.25">
      <c r="C90" s="2"/>
      <c r="D90" s="2"/>
      <c r="E90" s="2"/>
      <c r="F90" s="3"/>
    </row>
    <row r="91" spans="3:6" x14ac:dyDescent="0.25">
      <c r="C91" s="2"/>
      <c r="D91" s="2"/>
      <c r="E91" s="2"/>
      <c r="F91" s="3"/>
    </row>
    <row r="92" spans="3:6" x14ac:dyDescent="0.25">
      <c r="C92" s="2"/>
      <c r="D92" s="2"/>
      <c r="E92" s="2"/>
      <c r="F92" s="3"/>
    </row>
    <row r="93" spans="3:6" x14ac:dyDescent="0.25">
      <c r="C93" s="2"/>
      <c r="D93" s="2"/>
      <c r="E93" s="2"/>
      <c r="F93" s="3"/>
    </row>
    <row r="94" spans="3:6" x14ac:dyDescent="0.25">
      <c r="C94" s="2"/>
      <c r="D94" s="2"/>
      <c r="E94" s="2"/>
      <c r="F94" s="3"/>
    </row>
    <row r="95" spans="3:6" x14ac:dyDescent="0.25">
      <c r="C95" s="2"/>
      <c r="D95" s="2"/>
      <c r="E95" s="2"/>
      <c r="F95" s="3"/>
    </row>
    <row r="96" spans="3:6" x14ac:dyDescent="0.25">
      <c r="C96" s="2"/>
      <c r="D96" s="2"/>
      <c r="E96" s="2"/>
      <c r="F96" s="3"/>
    </row>
    <row r="97" spans="3:6" x14ac:dyDescent="0.25">
      <c r="C97" s="2"/>
      <c r="D97" s="2"/>
      <c r="E97" s="2"/>
      <c r="F97" s="3"/>
    </row>
    <row r="98" spans="3:6" x14ac:dyDescent="0.25">
      <c r="C98" s="2"/>
      <c r="D98" s="2"/>
      <c r="E98" s="2"/>
      <c r="F98" s="3"/>
    </row>
    <row r="99" spans="3:6" x14ac:dyDescent="0.25">
      <c r="C99" s="2"/>
      <c r="D99" s="2"/>
      <c r="E99" s="2"/>
      <c r="F99" s="3"/>
    </row>
    <row r="100" spans="3:6" x14ac:dyDescent="0.25">
      <c r="C100" s="2"/>
      <c r="D100" s="2"/>
      <c r="E100" s="2"/>
      <c r="F100" s="3"/>
    </row>
    <row r="101" spans="3:6" x14ac:dyDescent="0.25">
      <c r="C101" s="2"/>
      <c r="D101" s="2"/>
      <c r="E101" s="2"/>
      <c r="F101" s="3"/>
    </row>
    <row r="102" spans="3:6" x14ac:dyDescent="0.25">
      <c r="C102" s="2"/>
      <c r="D102" s="2"/>
      <c r="E102" s="2"/>
      <c r="F102" s="3"/>
    </row>
    <row r="103" spans="3:6" x14ac:dyDescent="0.25">
      <c r="C103" s="2"/>
      <c r="D103" s="2"/>
      <c r="E103" s="2"/>
      <c r="F103" s="3"/>
    </row>
    <row r="104" spans="3:6" x14ac:dyDescent="0.25">
      <c r="C104" s="2"/>
      <c r="D104" s="2"/>
      <c r="E104" s="2"/>
      <c r="F104" s="3"/>
    </row>
    <row r="105" spans="3:6" x14ac:dyDescent="0.25">
      <c r="C105" s="2"/>
      <c r="D105" s="2"/>
      <c r="E105" s="2"/>
      <c r="F105" s="3"/>
    </row>
    <row r="106" spans="3:6" x14ac:dyDescent="0.25">
      <c r="C106" s="2"/>
      <c r="D106" s="2"/>
      <c r="E106" s="2"/>
      <c r="F106" s="3"/>
    </row>
    <row r="107" spans="3:6" x14ac:dyDescent="0.25">
      <c r="C107" s="2"/>
      <c r="D107" s="2"/>
      <c r="E107" s="2"/>
      <c r="F107" s="3"/>
    </row>
    <row r="108" spans="3:6" x14ac:dyDescent="0.25">
      <c r="C108" s="2"/>
      <c r="D108" s="2"/>
      <c r="E108" s="2"/>
      <c r="F108" s="3"/>
    </row>
    <row r="109" spans="3:6" x14ac:dyDescent="0.25">
      <c r="C109" s="2"/>
      <c r="D109" s="2"/>
      <c r="E109" s="2"/>
      <c r="F109" s="3"/>
    </row>
    <row r="110" spans="3:6" x14ac:dyDescent="0.25">
      <c r="C110" s="2"/>
      <c r="D110" s="2"/>
      <c r="E110" s="2"/>
      <c r="F110" s="3"/>
    </row>
    <row r="111" spans="3:6" x14ac:dyDescent="0.25">
      <c r="C111" s="2"/>
      <c r="D111" s="2"/>
      <c r="E111" s="2"/>
      <c r="F111" s="3"/>
    </row>
    <row r="112" spans="3:6" x14ac:dyDescent="0.25">
      <c r="C112" s="2"/>
      <c r="D112" s="2"/>
      <c r="E112" s="2"/>
      <c r="F112" s="3"/>
    </row>
    <row r="113" spans="3:6" x14ac:dyDescent="0.25">
      <c r="C113" s="2"/>
      <c r="D113" s="2"/>
      <c r="E113" s="2"/>
      <c r="F113" s="3"/>
    </row>
    <row r="114" spans="3:6" x14ac:dyDescent="0.25">
      <c r="C114" s="2"/>
      <c r="D114" s="2"/>
      <c r="E114" s="2"/>
      <c r="F114" s="3"/>
    </row>
    <row r="115" spans="3:6" x14ac:dyDescent="0.25">
      <c r="C115" s="2"/>
      <c r="D115" s="2"/>
      <c r="E115" s="2"/>
      <c r="F115" s="3"/>
    </row>
    <row r="116" spans="3:6" x14ac:dyDescent="0.25">
      <c r="C116" s="2"/>
      <c r="D116" s="2"/>
      <c r="E116" s="2"/>
      <c r="F116" s="3"/>
    </row>
    <row r="117" spans="3:6" x14ac:dyDescent="0.25">
      <c r="C117" s="2"/>
      <c r="D117" s="2"/>
      <c r="E117" s="2"/>
      <c r="F117" s="3"/>
    </row>
    <row r="118" spans="3:6" x14ac:dyDescent="0.25">
      <c r="C118" s="2"/>
      <c r="D118" s="2"/>
      <c r="E118" s="2"/>
      <c r="F118" s="3"/>
    </row>
    <row r="119" spans="3:6" x14ac:dyDescent="0.25">
      <c r="C119" s="2"/>
      <c r="D119" s="2"/>
      <c r="E119" s="2"/>
      <c r="F119" s="3"/>
    </row>
    <row r="120" spans="3:6" x14ac:dyDescent="0.25">
      <c r="C120" s="2"/>
      <c r="D120" s="2"/>
      <c r="E120" s="2"/>
      <c r="F120" s="3"/>
    </row>
    <row r="121" spans="3:6" x14ac:dyDescent="0.25">
      <c r="C121" s="2"/>
      <c r="D121" s="2"/>
      <c r="E121" s="2"/>
      <c r="F121" s="3"/>
    </row>
    <row r="122" spans="3:6" x14ac:dyDescent="0.25">
      <c r="C122" s="2"/>
      <c r="D122" s="2"/>
      <c r="E122" s="2"/>
      <c r="F122" s="3"/>
    </row>
    <row r="123" spans="3:6" x14ac:dyDescent="0.25">
      <c r="C123" s="2"/>
      <c r="D123" s="2"/>
      <c r="E123" s="2"/>
      <c r="F123" s="3"/>
    </row>
    <row r="124" spans="3:6" x14ac:dyDescent="0.25">
      <c r="C124" s="2"/>
      <c r="D124" s="2"/>
      <c r="E124" s="2"/>
      <c r="F124" s="3"/>
    </row>
    <row r="125" spans="3:6" x14ac:dyDescent="0.25">
      <c r="C125" s="2"/>
      <c r="D125" s="2"/>
      <c r="E125" s="2"/>
      <c r="F125" s="3"/>
    </row>
    <row r="126" spans="3:6" x14ac:dyDescent="0.25">
      <c r="C126" s="2"/>
      <c r="D126" s="2"/>
      <c r="E126" s="2"/>
      <c r="F126" s="3"/>
    </row>
    <row r="127" spans="3:6" x14ac:dyDescent="0.25">
      <c r="C127" s="2"/>
      <c r="D127" s="2"/>
      <c r="E127" s="2"/>
      <c r="F127" s="3"/>
    </row>
    <row r="128" spans="3:6" x14ac:dyDescent="0.25">
      <c r="C128" s="2"/>
      <c r="D128" s="2"/>
      <c r="E128" s="2"/>
      <c r="F128" s="3"/>
    </row>
    <row r="129" spans="3:6" x14ac:dyDescent="0.25">
      <c r="C129" s="2"/>
      <c r="D129" s="2"/>
      <c r="E129" s="2"/>
      <c r="F129" s="3"/>
    </row>
    <row r="130" spans="3:6" x14ac:dyDescent="0.25">
      <c r="C130" s="2"/>
      <c r="D130" s="2"/>
      <c r="E130" s="2"/>
      <c r="F130" s="3"/>
    </row>
    <row r="131" spans="3:6" x14ac:dyDescent="0.25">
      <c r="C131" s="2"/>
      <c r="D131" s="2"/>
      <c r="E131" s="2"/>
      <c r="F131" s="3"/>
    </row>
    <row r="132" spans="3:6" x14ac:dyDescent="0.25">
      <c r="C132" s="2"/>
      <c r="D132" s="2"/>
      <c r="E132" s="2"/>
      <c r="F132" s="3"/>
    </row>
    <row r="133" spans="3:6" x14ac:dyDescent="0.25">
      <c r="C133" s="2"/>
      <c r="D133" s="2"/>
      <c r="E133" s="2"/>
      <c r="F133" s="3"/>
    </row>
    <row r="134" spans="3:6" x14ac:dyDescent="0.25">
      <c r="C134" s="2"/>
      <c r="D134" s="2"/>
      <c r="E134" s="2"/>
      <c r="F134" s="3"/>
    </row>
    <row r="135" spans="3:6" x14ac:dyDescent="0.25">
      <c r="C135" s="2"/>
      <c r="D135" s="2"/>
      <c r="E135" s="2"/>
      <c r="F135" s="3"/>
    </row>
    <row r="136" spans="3:6" x14ac:dyDescent="0.25">
      <c r="C136" s="2"/>
      <c r="D136" s="2"/>
      <c r="E136" s="2"/>
      <c r="F136" s="3"/>
    </row>
    <row r="137" spans="3:6" x14ac:dyDescent="0.25">
      <c r="C137" s="2"/>
      <c r="D137" s="2"/>
      <c r="E137" s="2"/>
      <c r="F137" s="3"/>
    </row>
    <row r="138" spans="3:6" x14ac:dyDescent="0.25">
      <c r="C138" s="2"/>
      <c r="D138" s="2"/>
      <c r="E138" s="2"/>
      <c r="F138" s="3"/>
    </row>
    <row r="139" spans="3:6" x14ac:dyDescent="0.25">
      <c r="C139" s="2"/>
      <c r="D139" s="2"/>
      <c r="E139" s="2"/>
      <c r="F139" s="3"/>
    </row>
    <row r="140" spans="3:6" x14ac:dyDescent="0.25">
      <c r="C140" s="2"/>
      <c r="D140" s="2"/>
      <c r="E140" s="2"/>
      <c r="F140" s="3"/>
    </row>
    <row r="142" spans="3:6" x14ac:dyDescent="0.25">
      <c r="C142" s="2"/>
      <c r="D142" s="2"/>
      <c r="E142" s="2"/>
      <c r="F142" s="3"/>
    </row>
    <row r="143" spans="3:6" x14ac:dyDescent="0.25">
      <c r="C143" s="2"/>
      <c r="D143" s="2"/>
      <c r="E143" s="2"/>
      <c r="F143" s="3"/>
    </row>
    <row r="144" spans="3:6" x14ac:dyDescent="0.25">
      <c r="C144" s="2"/>
      <c r="D144" s="2"/>
      <c r="E144" s="2"/>
      <c r="F144" s="3"/>
    </row>
    <row r="145" spans="3:6" x14ac:dyDescent="0.25">
      <c r="C145" s="2"/>
      <c r="D145" s="2"/>
      <c r="E145" s="2"/>
      <c r="F145" s="3"/>
    </row>
    <row r="146" spans="3:6" x14ac:dyDescent="0.25">
      <c r="C146" s="2"/>
      <c r="D146" s="2"/>
      <c r="E146" s="2"/>
      <c r="F146" s="3"/>
    </row>
    <row r="147" spans="3:6" x14ac:dyDescent="0.25">
      <c r="C147" s="2"/>
      <c r="D147" s="2"/>
      <c r="E147" s="2"/>
      <c r="F147" s="3"/>
    </row>
    <row r="148" spans="3:6" x14ac:dyDescent="0.25">
      <c r="C148" s="2"/>
      <c r="D148" s="2"/>
      <c r="E148" s="2"/>
      <c r="F148" s="3"/>
    </row>
    <row r="149" spans="3:6" x14ac:dyDescent="0.25">
      <c r="C149" s="2"/>
      <c r="D149" s="2"/>
      <c r="E149" s="2"/>
      <c r="F149" s="3"/>
    </row>
    <row r="150" spans="3:6" x14ac:dyDescent="0.25">
      <c r="C150" s="2"/>
      <c r="D150" s="2"/>
      <c r="E150" s="2"/>
      <c r="F150" s="3"/>
    </row>
    <row r="151" spans="3:6" x14ac:dyDescent="0.25">
      <c r="C151" s="2"/>
      <c r="D151" s="2"/>
      <c r="E151" s="2"/>
      <c r="F151" s="3"/>
    </row>
    <row r="152" spans="3:6" x14ac:dyDescent="0.25">
      <c r="C152" s="2"/>
      <c r="D152" s="2"/>
      <c r="E152" s="2"/>
      <c r="F152" s="3"/>
    </row>
    <row r="153" spans="3:6" x14ac:dyDescent="0.25">
      <c r="C153" s="2"/>
      <c r="D153" s="2"/>
      <c r="E153" s="2"/>
      <c r="F153" s="3"/>
    </row>
    <row r="154" spans="3:6" x14ac:dyDescent="0.25">
      <c r="C154" s="2"/>
      <c r="D154" s="2"/>
      <c r="E154" s="2"/>
      <c r="F154" s="3"/>
    </row>
    <row r="155" spans="3:6" x14ac:dyDescent="0.25">
      <c r="C155" s="2"/>
      <c r="D155" s="2"/>
      <c r="E155" s="2"/>
      <c r="F155" s="3"/>
    </row>
    <row r="156" spans="3:6" x14ac:dyDescent="0.25">
      <c r="C156" s="2"/>
      <c r="D156" s="2"/>
      <c r="E156" s="2"/>
      <c r="F156" s="3"/>
    </row>
    <row r="157" spans="3:6" x14ac:dyDescent="0.25">
      <c r="C157" s="2"/>
      <c r="D157" s="2"/>
      <c r="E157" s="2"/>
      <c r="F157" s="3"/>
    </row>
    <row r="158" spans="3:6" x14ac:dyDescent="0.25">
      <c r="C158" s="2"/>
      <c r="D158" s="2"/>
      <c r="E158" s="2"/>
      <c r="F158" s="3"/>
    </row>
    <row r="159" spans="3:6" x14ac:dyDescent="0.25">
      <c r="C159" s="2"/>
      <c r="D159" s="2"/>
      <c r="E159" s="2"/>
      <c r="F159" s="3"/>
    </row>
    <row r="160" spans="3:6" x14ac:dyDescent="0.25">
      <c r="C160" s="2"/>
      <c r="D160" s="2"/>
      <c r="E160" s="2"/>
      <c r="F160" s="3"/>
    </row>
    <row r="161" spans="3:6" x14ac:dyDescent="0.25">
      <c r="C161" s="2"/>
      <c r="D161" s="2"/>
      <c r="E161" s="2"/>
      <c r="F161" s="3"/>
    </row>
    <row r="162" spans="3:6" x14ac:dyDescent="0.25">
      <c r="C162" s="2"/>
      <c r="D162" s="2"/>
      <c r="E162" s="2"/>
      <c r="F162" s="3"/>
    </row>
    <row r="163" spans="3:6" x14ac:dyDescent="0.25">
      <c r="C163" s="2"/>
      <c r="D163" s="2"/>
      <c r="E163" s="2"/>
      <c r="F163" s="3"/>
    </row>
    <row r="164" spans="3:6" x14ac:dyDescent="0.25">
      <c r="C164" s="2"/>
      <c r="D164" s="2"/>
      <c r="E164" s="2"/>
      <c r="F164" s="3"/>
    </row>
    <row r="165" spans="3:6" x14ac:dyDescent="0.25">
      <c r="C165" s="2"/>
      <c r="D165" s="2"/>
      <c r="E165" s="2"/>
      <c r="F165" s="3"/>
    </row>
    <row r="166" spans="3:6" x14ac:dyDescent="0.25">
      <c r="C166" s="2"/>
      <c r="D166" s="2"/>
      <c r="E166" s="2"/>
      <c r="F166" s="3"/>
    </row>
    <row r="167" spans="3:6" x14ac:dyDescent="0.25">
      <c r="C167" s="2"/>
      <c r="D167" s="2"/>
      <c r="E167" s="2"/>
      <c r="F167" s="3"/>
    </row>
    <row r="168" spans="3:6" x14ac:dyDescent="0.25">
      <c r="C168" s="2"/>
      <c r="D168" s="2"/>
      <c r="E168" s="2"/>
      <c r="F168" s="3"/>
    </row>
    <row r="169" spans="3:6" x14ac:dyDescent="0.25">
      <c r="C169" s="2"/>
      <c r="D169" s="2"/>
      <c r="E169" s="2"/>
      <c r="F169" s="3"/>
    </row>
    <row r="170" spans="3:6" x14ac:dyDescent="0.25">
      <c r="C170" s="2"/>
      <c r="D170" s="2"/>
      <c r="E170" s="2"/>
      <c r="F170" s="3"/>
    </row>
    <row r="171" spans="3:6" x14ac:dyDescent="0.25">
      <c r="C171" s="2"/>
      <c r="D171" s="2"/>
      <c r="E171" s="2"/>
      <c r="F171" s="3"/>
    </row>
    <row r="172" spans="3:6" x14ac:dyDescent="0.25">
      <c r="C172" s="2"/>
      <c r="D172" s="2"/>
      <c r="E172" s="2"/>
      <c r="F172" s="3"/>
    </row>
    <row r="173" spans="3:6" x14ac:dyDescent="0.25">
      <c r="C173" s="2"/>
      <c r="D173" s="2"/>
      <c r="E173" s="2"/>
      <c r="F173" s="3"/>
    </row>
    <row r="174" spans="3:6" x14ac:dyDescent="0.25">
      <c r="C174" s="2"/>
      <c r="D174" s="2"/>
      <c r="E174" s="2"/>
      <c r="F174" s="3"/>
    </row>
    <row r="175" spans="3:6" x14ac:dyDescent="0.25">
      <c r="C175" s="2"/>
      <c r="D175" s="2"/>
      <c r="E175" s="2"/>
      <c r="F175" s="3"/>
    </row>
    <row r="176" spans="3:6" x14ac:dyDescent="0.25">
      <c r="C176" s="2"/>
      <c r="D176" s="2"/>
      <c r="E176" s="2"/>
      <c r="F176" s="3"/>
    </row>
    <row r="177" spans="3:6" x14ac:dyDescent="0.25">
      <c r="C177" s="2"/>
      <c r="D177" s="2"/>
      <c r="E177" s="2"/>
      <c r="F177" s="3"/>
    </row>
    <row r="178" spans="3:6" x14ac:dyDescent="0.25">
      <c r="C178" s="2"/>
      <c r="D178" s="2"/>
      <c r="E178" s="2"/>
      <c r="F178" s="3"/>
    </row>
    <row r="179" spans="3:6" x14ac:dyDescent="0.25">
      <c r="C179" s="2"/>
      <c r="D179" s="2"/>
      <c r="E179" s="2"/>
      <c r="F179" s="3"/>
    </row>
    <row r="180" spans="3:6" x14ac:dyDescent="0.25">
      <c r="C180" s="2"/>
      <c r="D180" s="2"/>
      <c r="E180" s="2"/>
      <c r="F180" s="3"/>
    </row>
    <row r="181" spans="3:6" x14ac:dyDescent="0.25">
      <c r="C181" s="2"/>
      <c r="D181" s="2"/>
      <c r="E181" s="2"/>
      <c r="F181" s="3"/>
    </row>
    <row r="182" spans="3:6" x14ac:dyDescent="0.25">
      <c r="C182" s="2"/>
      <c r="D182" s="2"/>
      <c r="E182" s="2"/>
      <c r="F182" s="3"/>
    </row>
    <row r="183" spans="3:6" x14ac:dyDescent="0.25">
      <c r="C183" s="2"/>
      <c r="D183" s="2"/>
      <c r="E183" s="2"/>
      <c r="F183" s="3"/>
    </row>
    <row r="184" spans="3:6" x14ac:dyDescent="0.25">
      <c r="C184" s="2"/>
      <c r="D184" s="2"/>
      <c r="E184" s="2"/>
      <c r="F184" s="3"/>
    </row>
    <row r="185" spans="3:6" x14ac:dyDescent="0.25">
      <c r="C185" s="2"/>
      <c r="D185" s="2"/>
      <c r="E185" s="2"/>
      <c r="F185" s="3"/>
    </row>
    <row r="186" spans="3:6" x14ac:dyDescent="0.25">
      <c r="C186" s="2"/>
      <c r="D186" s="2"/>
      <c r="E186" s="2"/>
      <c r="F186" s="3"/>
    </row>
    <row r="187" spans="3:6" x14ac:dyDescent="0.25">
      <c r="C187" s="2"/>
      <c r="D187" s="2"/>
      <c r="E187" s="2"/>
      <c r="F187" s="3"/>
    </row>
    <row r="188" spans="3:6" x14ac:dyDescent="0.25">
      <c r="C188" s="2"/>
      <c r="D188" s="2"/>
      <c r="E188" s="2"/>
      <c r="F188" s="3"/>
    </row>
    <row r="189" spans="3:6" x14ac:dyDescent="0.25">
      <c r="C189" s="2"/>
      <c r="D189" s="2"/>
      <c r="E189" s="2"/>
      <c r="F189" s="3"/>
    </row>
    <row r="190" spans="3:6" x14ac:dyDescent="0.25">
      <c r="C190" s="2"/>
      <c r="D190" s="2"/>
      <c r="E190" s="2"/>
      <c r="F190" s="3"/>
    </row>
    <row r="191" spans="3:6" x14ac:dyDescent="0.25">
      <c r="C191" s="2"/>
      <c r="D191" s="2"/>
      <c r="E191" s="2"/>
      <c r="F191" s="3"/>
    </row>
    <row r="192" spans="3:6" x14ac:dyDescent="0.25">
      <c r="C192" s="2"/>
      <c r="D192" s="2"/>
      <c r="E192" s="2"/>
      <c r="F192" s="3"/>
    </row>
    <row r="193" spans="3:6" x14ac:dyDescent="0.25">
      <c r="C193" s="2"/>
      <c r="D193" s="2"/>
      <c r="E193" s="2"/>
      <c r="F193" s="3"/>
    </row>
    <row r="194" spans="3:6" x14ac:dyDescent="0.25">
      <c r="C194" s="2"/>
      <c r="D194" s="2"/>
      <c r="E194" s="2"/>
      <c r="F194" s="3"/>
    </row>
    <row r="195" spans="3:6" x14ac:dyDescent="0.25">
      <c r="C195" s="2"/>
      <c r="D195" s="2"/>
      <c r="E195" s="2"/>
      <c r="F195" s="3"/>
    </row>
    <row r="196" spans="3:6" x14ac:dyDescent="0.25">
      <c r="C196" s="2"/>
      <c r="D196" s="2"/>
      <c r="E196" s="2"/>
      <c r="F196" s="3"/>
    </row>
    <row r="197" spans="3:6" x14ac:dyDescent="0.25">
      <c r="C197" s="2"/>
      <c r="D197" s="2"/>
      <c r="E197" s="2"/>
      <c r="F197" s="3"/>
    </row>
    <row r="198" spans="3:6" x14ac:dyDescent="0.25">
      <c r="C198" s="2"/>
      <c r="D198" s="2"/>
      <c r="E198" s="2"/>
      <c r="F198" s="3"/>
    </row>
    <row r="199" spans="3:6" x14ac:dyDescent="0.25">
      <c r="C199" s="2"/>
      <c r="D199" s="2"/>
      <c r="E199" s="2"/>
      <c r="F199" s="3"/>
    </row>
    <row r="200" spans="3:6" x14ac:dyDescent="0.25">
      <c r="C200" s="2"/>
      <c r="D200" s="2"/>
      <c r="E200" s="2"/>
      <c r="F200" s="3"/>
    </row>
    <row r="201" spans="3:6" x14ac:dyDescent="0.25">
      <c r="C201" s="2"/>
      <c r="D201" s="2"/>
      <c r="E201" s="2"/>
      <c r="F201" s="3"/>
    </row>
    <row r="202" spans="3:6" x14ac:dyDescent="0.25">
      <c r="C202" s="2"/>
      <c r="D202" s="2"/>
      <c r="E202" s="2"/>
      <c r="F202" s="3"/>
    </row>
    <row r="203" spans="3:6" x14ac:dyDescent="0.25">
      <c r="C203" s="2"/>
      <c r="D203" s="2"/>
      <c r="E203" s="2"/>
      <c r="F203" s="3"/>
    </row>
    <row r="204" spans="3:6" x14ac:dyDescent="0.25">
      <c r="C204" s="2"/>
      <c r="D204" s="2"/>
      <c r="E204" s="2"/>
      <c r="F204" s="3"/>
    </row>
    <row r="205" spans="3:6" x14ac:dyDescent="0.25">
      <c r="C205" s="2"/>
      <c r="D205" s="2"/>
      <c r="E205" s="2"/>
      <c r="F205" s="3"/>
    </row>
    <row r="206" spans="3:6" x14ac:dyDescent="0.25">
      <c r="C206" s="2"/>
      <c r="D206" s="2"/>
      <c r="E206" s="2"/>
      <c r="F206" s="3"/>
    </row>
    <row r="207" spans="3:6" x14ac:dyDescent="0.25">
      <c r="C207" s="2"/>
      <c r="D207" s="2"/>
      <c r="E207" s="2"/>
      <c r="F207" s="3"/>
    </row>
    <row r="208" spans="3:6" x14ac:dyDescent="0.25">
      <c r="C208" s="2"/>
      <c r="D208" s="2"/>
      <c r="E208" s="2"/>
      <c r="F208" s="3"/>
    </row>
    <row r="209" spans="3:6" x14ac:dyDescent="0.25">
      <c r="C209" s="2"/>
      <c r="D209" s="2"/>
      <c r="E209" s="2"/>
      <c r="F209" s="3"/>
    </row>
    <row r="210" spans="3:6" x14ac:dyDescent="0.25">
      <c r="C210" s="2"/>
      <c r="D210" s="2"/>
      <c r="E210" s="2"/>
      <c r="F210" s="3"/>
    </row>
    <row r="211" spans="3:6" x14ac:dyDescent="0.25">
      <c r="C211" s="2"/>
      <c r="D211" s="2"/>
      <c r="E211" s="2"/>
      <c r="F211" s="3"/>
    </row>
    <row r="212" spans="3:6" x14ac:dyDescent="0.25">
      <c r="C212" s="2"/>
      <c r="D212" s="2"/>
      <c r="E212" s="2"/>
      <c r="F212" s="3"/>
    </row>
    <row r="213" spans="3:6" x14ac:dyDescent="0.25">
      <c r="C213" s="2"/>
      <c r="D213" s="2"/>
      <c r="E213" s="2"/>
      <c r="F213" s="3"/>
    </row>
    <row r="214" spans="3:6" x14ac:dyDescent="0.25">
      <c r="C214" s="2"/>
      <c r="D214" s="2"/>
      <c r="E214" s="2"/>
      <c r="F214" s="3"/>
    </row>
    <row r="215" spans="3:6" x14ac:dyDescent="0.25">
      <c r="C215" s="2"/>
      <c r="D215" s="2"/>
      <c r="E215" s="2"/>
      <c r="F215" s="3"/>
    </row>
    <row r="216" spans="3:6" x14ac:dyDescent="0.25">
      <c r="C216" s="2"/>
      <c r="D216" s="2"/>
      <c r="F216" s="3"/>
    </row>
    <row r="217" spans="3:6" x14ac:dyDescent="0.25">
      <c r="C217" s="2"/>
      <c r="D217" s="2"/>
      <c r="F217" s="3"/>
    </row>
    <row r="218" spans="3:6" x14ac:dyDescent="0.25">
      <c r="C218" s="2"/>
      <c r="D218" s="2"/>
      <c r="F218" s="3"/>
    </row>
    <row r="219" spans="3:6" x14ac:dyDescent="0.25">
      <c r="C219" s="2"/>
      <c r="D219" s="2"/>
      <c r="F219" s="3"/>
    </row>
    <row r="220" spans="3:6" x14ac:dyDescent="0.25">
      <c r="C220" s="2"/>
      <c r="D220" s="2"/>
      <c r="F220" s="3"/>
    </row>
    <row r="221" spans="3:6" x14ac:dyDescent="0.25">
      <c r="C221" s="2"/>
      <c r="D221" s="2"/>
      <c r="F221" s="3"/>
    </row>
    <row r="222" spans="3:6" x14ac:dyDescent="0.25">
      <c r="C222" s="2"/>
      <c r="D222" s="2"/>
      <c r="F222" s="3"/>
    </row>
    <row r="223" spans="3:6" x14ac:dyDescent="0.25">
      <c r="C223" s="2"/>
      <c r="D223" s="2"/>
      <c r="F223" s="3"/>
    </row>
    <row r="224" spans="3:6" x14ac:dyDescent="0.25">
      <c r="C224" s="2"/>
      <c r="D224" s="2"/>
      <c r="F224" s="3"/>
    </row>
    <row r="225" spans="3:6" x14ac:dyDescent="0.25">
      <c r="C225" s="2"/>
      <c r="D225" s="2"/>
      <c r="F225" s="3"/>
    </row>
    <row r="226" spans="3:6" x14ac:dyDescent="0.25">
      <c r="C226" s="2"/>
      <c r="D226" s="2"/>
      <c r="F226" s="3"/>
    </row>
    <row r="227" spans="3:6" x14ac:dyDescent="0.25">
      <c r="C227" s="2"/>
      <c r="D227" s="2"/>
      <c r="F227" s="3"/>
    </row>
    <row r="228" spans="3:6" x14ac:dyDescent="0.25">
      <c r="C228" s="2"/>
      <c r="D228" s="2"/>
      <c r="F228" s="3"/>
    </row>
    <row r="229" spans="3:6" x14ac:dyDescent="0.25">
      <c r="C229" s="2"/>
      <c r="D229" s="2"/>
      <c r="F229" s="3"/>
    </row>
    <row r="230" spans="3:6" x14ac:dyDescent="0.25">
      <c r="C230" s="2"/>
      <c r="D230" s="2"/>
      <c r="F230" s="3"/>
    </row>
    <row r="231" spans="3:6" x14ac:dyDescent="0.25">
      <c r="C231" s="2"/>
      <c r="D231" s="2"/>
      <c r="F231" s="3"/>
    </row>
    <row r="232" spans="3:6" x14ac:dyDescent="0.25">
      <c r="C232" s="2"/>
      <c r="D232" s="2"/>
      <c r="F232" s="3"/>
    </row>
    <row r="233" spans="3:6" x14ac:dyDescent="0.25">
      <c r="C233" s="2"/>
      <c r="D233" s="2"/>
      <c r="F233" s="3"/>
    </row>
    <row r="234" spans="3:6" x14ac:dyDescent="0.25">
      <c r="C234" s="2"/>
      <c r="D234" s="2"/>
      <c r="F234" s="3"/>
    </row>
    <row r="235" spans="3:6" x14ac:dyDescent="0.25">
      <c r="C235" s="2"/>
      <c r="D235" s="2"/>
      <c r="F235" s="3"/>
    </row>
    <row r="236" spans="3:6" x14ac:dyDescent="0.25">
      <c r="C236" s="2"/>
      <c r="D236" s="2"/>
      <c r="F236" s="3"/>
    </row>
    <row r="237" spans="3:6" x14ac:dyDescent="0.25">
      <c r="C237" s="2"/>
      <c r="D237" s="2"/>
      <c r="F237" s="3"/>
    </row>
    <row r="238" spans="3:6" x14ac:dyDescent="0.25">
      <c r="C238" s="2"/>
      <c r="D238" s="2"/>
      <c r="F238" s="3"/>
    </row>
    <row r="239" spans="3:6" x14ac:dyDescent="0.25">
      <c r="C239" s="2"/>
      <c r="D239" s="2"/>
      <c r="F239" s="3"/>
    </row>
    <row r="240" spans="3:6" x14ac:dyDescent="0.25">
      <c r="C240" s="2"/>
      <c r="D240" s="2"/>
      <c r="F240" s="3"/>
    </row>
    <row r="241" spans="3:8" x14ac:dyDescent="0.25">
      <c r="C241" s="2"/>
      <c r="D241" s="2"/>
      <c r="F241" s="3"/>
    </row>
    <row r="242" spans="3:8" x14ac:dyDescent="0.25">
      <c r="C242" s="2"/>
      <c r="D242" s="2"/>
      <c r="F242" s="3"/>
    </row>
    <row r="243" spans="3:8" x14ac:dyDescent="0.25">
      <c r="C243" s="2"/>
      <c r="D243" s="2"/>
      <c r="F243" s="3"/>
    </row>
    <row r="244" spans="3:8" x14ac:dyDescent="0.25">
      <c r="C244" s="2"/>
      <c r="D244" s="2"/>
      <c r="F244" s="3"/>
    </row>
    <row r="245" spans="3:8" x14ac:dyDescent="0.25">
      <c r="C245" s="2"/>
      <c r="D245" s="2"/>
      <c r="F245" s="3"/>
    </row>
    <row r="246" spans="3:8" x14ac:dyDescent="0.25">
      <c r="C246" s="2"/>
      <c r="D246" s="2"/>
      <c r="F246" s="3"/>
    </row>
    <row r="247" spans="3:8" x14ac:dyDescent="0.25">
      <c r="C247" s="2"/>
      <c r="D247" s="2"/>
      <c r="F247" s="3"/>
    </row>
    <row r="248" spans="3:8" x14ac:dyDescent="0.25">
      <c r="C248" s="2"/>
      <c r="D248" s="2"/>
      <c r="F248" s="3"/>
    </row>
    <row r="249" spans="3:8" x14ac:dyDescent="0.25">
      <c r="C249" s="2"/>
      <c r="D249" s="2"/>
      <c r="F249" s="3"/>
    </row>
    <row r="250" spans="3:8" x14ac:dyDescent="0.25">
      <c r="C250" s="2"/>
      <c r="D250" s="2"/>
      <c r="F250" s="3"/>
    </row>
    <row r="251" spans="3:8" x14ac:dyDescent="0.25">
      <c r="C251" s="2"/>
      <c r="D251" s="2"/>
      <c r="F251" s="3"/>
    </row>
    <row r="252" spans="3:8" x14ac:dyDescent="0.25">
      <c r="C252" s="2"/>
      <c r="D252" s="2"/>
      <c r="F252" s="3"/>
    </row>
    <row r="253" spans="3:8" x14ac:dyDescent="0.25">
      <c r="C253" s="2"/>
      <c r="D253" s="2"/>
      <c r="F253" s="3"/>
    </row>
    <row r="254" spans="3:8" x14ac:dyDescent="0.25">
      <c r="C254" s="2"/>
      <c r="D254" s="2"/>
      <c r="F254" s="3"/>
    </row>
    <row r="255" spans="3:8" x14ac:dyDescent="0.25">
      <c r="C255" s="2"/>
      <c r="D255" s="2"/>
      <c r="F255" s="3"/>
      <c r="H255" s="2"/>
    </row>
    <row r="256" spans="3:8" x14ac:dyDescent="0.25">
      <c r="H256" s="2"/>
    </row>
    <row r="257" spans="3:8" x14ac:dyDescent="0.25">
      <c r="C257" s="2"/>
      <c r="D257" s="2"/>
      <c r="E257" s="2"/>
      <c r="F257" s="3"/>
      <c r="H257" s="2"/>
    </row>
    <row r="258" spans="3:8" x14ac:dyDescent="0.25">
      <c r="C258" s="2"/>
      <c r="D258" s="2"/>
      <c r="E258" s="2"/>
      <c r="F258" s="3"/>
      <c r="H258" s="2"/>
    </row>
    <row r="259" spans="3:8" x14ac:dyDescent="0.25">
      <c r="C259" s="2"/>
      <c r="D259" s="2"/>
      <c r="E259" s="2"/>
      <c r="F259" s="3"/>
      <c r="H259" s="2"/>
    </row>
    <row r="260" spans="3:8" x14ac:dyDescent="0.25">
      <c r="C260" s="2"/>
      <c r="D260" s="2"/>
      <c r="E260" s="2"/>
      <c r="F260" s="3"/>
      <c r="H260" s="2"/>
    </row>
    <row r="261" spans="3:8" x14ac:dyDescent="0.25">
      <c r="C261" s="2"/>
      <c r="D261" s="2"/>
      <c r="E261" s="2"/>
      <c r="F261" s="3"/>
      <c r="H261" s="2"/>
    </row>
    <row r="262" spans="3:8" x14ac:dyDescent="0.25">
      <c r="C262" s="2"/>
      <c r="D262" s="2"/>
      <c r="E262" s="2"/>
      <c r="F262" s="3"/>
      <c r="H262" s="2"/>
    </row>
    <row r="263" spans="3:8" x14ac:dyDescent="0.25">
      <c r="C263" s="2"/>
      <c r="D263" s="2"/>
      <c r="E263" s="2"/>
      <c r="F263" s="3"/>
      <c r="H263" s="2"/>
    </row>
    <row r="264" spans="3:8" x14ac:dyDescent="0.25">
      <c r="C264" s="2"/>
      <c r="D264" s="2"/>
      <c r="E264" s="2"/>
      <c r="F264" s="3"/>
      <c r="H264" s="2"/>
    </row>
    <row r="265" spans="3:8" x14ac:dyDescent="0.25">
      <c r="C265" s="2"/>
      <c r="D265" s="2"/>
      <c r="E265" s="2"/>
      <c r="F265" s="3"/>
      <c r="H265" s="2"/>
    </row>
    <row r="266" spans="3:8" x14ac:dyDescent="0.25">
      <c r="C266" s="2"/>
      <c r="D266" s="2"/>
      <c r="E266" s="2"/>
      <c r="F266" s="3"/>
      <c r="H266" s="2"/>
    </row>
    <row r="267" spans="3:8" x14ac:dyDescent="0.25">
      <c r="C267" s="2"/>
      <c r="D267" s="2"/>
      <c r="E267" s="2"/>
      <c r="F267" s="3"/>
      <c r="H267" s="2"/>
    </row>
    <row r="268" spans="3:8" x14ac:dyDescent="0.25">
      <c r="C268" s="2"/>
      <c r="D268" s="2"/>
      <c r="E268" s="2"/>
      <c r="F268" s="3"/>
      <c r="H268" s="2"/>
    </row>
    <row r="269" spans="3:8" x14ac:dyDescent="0.25">
      <c r="C269" s="2"/>
      <c r="D269" s="2"/>
      <c r="E269" s="2"/>
      <c r="F269" s="3"/>
      <c r="H269" s="2"/>
    </row>
    <row r="270" spans="3:8" x14ac:dyDescent="0.25">
      <c r="C270" s="2"/>
      <c r="D270" s="2"/>
      <c r="E270" s="2"/>
      <c r="F270" s="3"/>
      <c r="H270" s="2"/>
    </row>
    <row r="271" spans="3:8" x14ac:dyDescent="0.25">
      <c r="C271" s="2"/>
      <c r="D271" s="2"/>
      <c r="E271" s="2"/>
      <c r="F271" s="3"/>
      <c r="H271" s="2"/>
    </row>
    <row r="272" spans="3:8" x14ac:dyDescent="0.25">
      <c r="C272" s="2"/>
      <c r="D272" s="2"/>
      <c r="E272" s="2"/>
      <c r="F272" s="3"/>
      <c r="H272" s="2"/>
    </row>
    <row r="273" spans="1:8" x14ac:dyDescent="0.25">
      <c r="C273" s="2"/>
      <c r="D273" s="2"/>
      <c r="E273" s="2"/>
      <c r="F273" s="3"/>
      <c r="H273" s="2"/>
    </row>
    <row r="274" spans="1:8" x14ac:dyDescent="0.25">
      <c r="C274" s="2"/>
      <c r="D274" s="2"/>
      <c r="E274" s="2"/>
      <c r="F274" s="3"/>
      <c r="H274" s="2"/>
    </row>
    <row r="275" spans="1:8" x14ac:dyDescent="0.25">
      <c r="C275" s="2"/>
      <c r="D275" s="2"/>
      <c r="E275" s="2"/>
      <c r="F275" s="3"/>
      <c r="H275" s="2"/>
    </row>
    <row r="276" spans="1:8" x14ac:dyDescent="0.25">
      <c r="C276" s="2"/>
      <c r="D276" s="2"/>
      <c r="E276" s="2"/>
      <c r="F276" s="3"/>
      <c r="H276" s="2"/>
    </row>
    <row r="277" spans="1:8" x14ac:dyDescent="0.25">
      <c r="C277" s="2"/>
      <c r="D277" s="2"/>
      <c r="E277" s="2"/>
      <c r="F277" s="3"/>
      <c r="H277" s="2"/>
    </row>
    <row r="278" spans="1:8" x14ac:dyDescent="0.25">
      <c r="C278" s="2"/>
      <c r="D278" s="2"/>
      <c r="E278" s="2"/>
      <c r="F278" s="3"/>
      <c r="H278" s="2"/>
    </row>
    <row r="279" spans="1:8" x14ac:dyDescent="0.25">
      <c r="C279" s="2"/>
      <c r="D279" s="2"/>
      <c r="E279" s="2"/>
      <c r="F279" s="3"/>
      <c r="H279" s="2"/>
    </row>
    <row r="280" spans="1:8" x14ac:dyDescent="0.25">
      <c r="C280" s="2"/>
      <c r="D280" s="2"/>
      <c r="E280" s="2"/>
      <c r="F280" s="3"/>
      <c r="H280" s="2"/>
    </row>
    <row r="281" spans="1:8" x14ac:dyDescent="0.25">
      <c r="C281" s="2"/>
      <c r="D281" s="2"/>
      <c r="E281" s="2"/>
      <c r="F281" s="3"/>
      <c r="H281" s="2"/>
    </row>
    <row r="282" spans="1:8" x14ac:dyDescent="0.25">
      <c r="C282" s="2"/>
      <c r="D282" s="2"/>
      <c r="E282" s="2"/>
      <c r="F282" s="3"/>
      <c r="H282" s="2"/>
    </row>
    <row r="283" spans="1:8" x14ac:dyDescent="0.25">
      <c r="C283" s="2"/>
      <c r="D283" s="2"/>
      <c r="E283" s="2"/>
      <c r="F283" s="3"/>
      <c r="H283" s="2"/>
    </row>
    <row r="284" spans="1:8" x14ac:dyDescent="0.25">
      <c r="C284" s="2"/>
      <c r="D284" s="2"/>
      <c r="E284" s="2"/>
      <c r="F284" s="3"/>
      <c r="H284" s="2"/>
    </row>
    <row r="285" spans="1:8" x14ac:dyDescent="0.25">
      <c r="C285" s="2"/>
      <c r="D285" s="2"/>
      <c r="E285" s="2"/>
      <c r="F285" s="3"/>
      <c r="H285" s="2"/>
    </row>
    <row r="286" spans="1:8" x14ac:dyDescent="0.25">
      <c r="A286" s="29"/>
      <c r="B286" s="29"/>
      <c r="C286" s="29"/>
      <c r="D286" s="2"/>
      <c r="E286" s="2"/>
      <c r="F286" s="3"/>
      <c r="H286" s="2"/>
    </row>
    <row r="287" spans="1:8" x14ac:dyDescent="0.25">
      <c r="A287" s="4"/>
      <c r="C287" s="2"/>
      <c r="D287" s="2"/>
      <c r="E287" s="2"/>
      <c r="F287" s="3"/>
      <c r="H287" s="2"/>
    </row>
    <row r="288" spans="1:8" x14ac:dyDescent="0.25">
      <c r="C288" s="2"/>
      <c r="D288" s="2"/>
      <c r="E288" s="2"/>
      <c r="F288" s="3"/>
      <c r="H288" s="2"/>
    </row>
    <row r="289" spans="3:8" x14ac:dyDescent="0.25">
      <c r="C289" s="2"/>
      <c r="D289" s="2"/>
      <c r="E289" s="2"/>
      <c r="F289" s="3"/>
      <c r="H289" s="2"/>
    </row>
    <row r="290" spans="3:8" x14ac:dyDescent="0.25">
      <c r="C290" s="2"/>
      <c r="D290" s="2"/>
      <c r="E290" s="2"/>
      <c r="F290" s="3"/>
      <c r="H290" s="2"/>
    </row>
    <row r="291" spans="3:8" x14ac:dyDescent="0.25">
      <c r="C291" s="2"/>
      <c r="D291" s="2"/>
      <c r="E291" s="2"/>
      <c r="F291" s="3"/>
      <c r="H291" s="2"/>
    </row>
    <row r="292" spans="3:8" x14ac:dyDescent="0.25">
      <c r="C292" s="2"/>
      <c r="D292" s="2"/>
      <c r="E292" s="2"/>
      <c r="F292" s="3"/>
      <c r="H292" s="2"/>
    </row>
    <row r="293" spans="3:8" x14ac:dyDescent="0.25">
      <c r="C293" s="2"/>
      <c r="D293" s="2"/>
      <c r="E293" s="2"/>
      <c r="F293" s="3"/>
      <c r="H293" s="2"/>
    </row>
    <row r="294" spans="3:8" x14ac:dyDescent="0.25">
      <c r="C294" s="2"/>
      <c r="D294" s="2"/>
      <c r="E294" s="2"/>
      <c r="F294" s="3"/>
      <c r="H294" s="2"/>
    </row>
    <row r="295" spans="3:8" x14ac:dyDescent="0.25">
      <c r="C295" s="2"/>
      <c r="D295" s="2"/>
      <c r="E295" s="2"/>
      <c r="F295" s="3"/>
      <c r="H295" s="2"/>
    </row>
    <row r="296" spans="3:8" x14ac:dyDescent="0.25">
      <c r="C296" s="2"/>
      <c r="D296" s="2"/>
      <c r="E296" s="2"/>
      <c r="F296" s="3"/>
      <c r="H296" s="2"/>
    </row>
    <row r="297" spans="3:8" x14ac:dyDescent="0.25">
      <c r="C297" s="2"/>
      <c r="D297" s="2"/>
      <c r="E297" s="2"/>
      <c r="F297" s="3"/>
      <c r="H297" s="2"/>
    </row>
    <row r="298" spans="3:8" x14ac:dyDescent="0.25">
      <c r="C298" s="2"/>
      <c r="D298" s="2"/>
      <c r="E298" s="2"/>
      <c r="F298" s="3"/>
      <c r="H298" s="2"/>
    </row>
    <row r="299" spans="3:8" x14ac:dyDescent="0.25">
      <c r="C299" s="2"/>
      <c r="D299" s="2"/>
      <c r="E299" s="2"/>
      <c r="F299" s="3"/>
      <c r="H299" s="2"/>
    </row>
    <row r="300" spans="3:8" x14ac:dyDescent="0.25">
      <c r="C300" s="2"/>
      <c r="D300" s="2"/>
      <c r="E300" s="2"/>
      <c r="F300" s="3"/>
      <c r="H300" s="2"/>
    </row>
    <row r="301" spans="3:8" x14ac:dyDescent="0.25">
      <c r="C301" s="2"/>
      <c r="D301" s="2"/>
      <c r="E301" s="2"/>
      <c r="F301" s="3"/>
      <c r="H301" s="2"/>
    </row>
    <row r="302" spans="3:8" x14ac:dyDescent="0.25">
      <c r="C302" s="2"/>
      <c r="D302" s="2"/>
      <c r="E302" s="2"/>
      <c r="F302" s="3"/>
      <c r="H302" s="2"/>
    </row>
    <row r="303" spans="3:8" x14ac:dyDescent="0.25">
      <c r="C303" s="2"/>
      <c r="D303" s="2"/>
      <c r="E303" s="2"/>
      <c r="F303" s="3"/>
      <c r="H303" s="2"/>
    </row>
    <row r="304" spans="3:8" x14ac:dyDescent="0.25">
      <c r="C304" s="2"/>
      <c r="D304" s="2"/>
      <c r="E304" s="2"/>
      <c r="F304" s="3"/>
      <c r="H304" s="2"/>
    </row>
    <row r="305" spans="3:8" x14ac:dyDescent="0.25">
      <c r="C305" s="2"/>
      <c r="D305" s="2"/>
      <c r="E305" s="2"/>
      <c r="F305" s="3"/>
      <c r="H305" s="2"/>
    </row>
    <row r="306" spans="3:8" x14ac:dyDescent="0.25">
      <c r="C306" s="2"/>
      <c r="D306" s="2"/>
      <c r="E306" s="2"/>
      <c r="F306" s="3"/>
      <c r="H306" s="2"/>
    </row>
    <row r="307" spans="3:8" x14ac:dyDescent="0.25">
      <c r="C307" s="2"/>
      <c r="D307" s="2"/>
      <c r="E307" s="2"/>
      <c r="F307" s="3"/>
      <c r="H307" s="2"/>
    </row>
    <row r="308" spans="3:8" x14ac:dyDescent="0.25">
      <c r="C308" s="2"/>
      <c r="D308" s="2"/>
      <c r="E308" s="2"/>
      <c r="F308" s="3"/>
      <c r="H308" s="2"/>
    </row>
    <row r="309" spans="3:8" x14ac:dyDescent="0.25">
      <c r="C309" s="2"/>
      <c r="D309" s="2"/>
      <c r="E309" s="2"/>
      <c r="F309" s="3"/>
      <c r="H309" s="2"/>
    </row>
    <row r="310" spans="3:8" x14ac:dyDescent="0.25">
      <c r="C310" s="2"/>
      <c r="D310" s="2"/>
      <c r="E310" s="2"/>
      <c r="F310" s="3"/>
      <c r="H310" s="2"/>
    </row>
    <row r="311" spans="3:8" x14ac:dyDescent="0.25">
      <c r="C311" s="2"/>
      <c r="D311" s="2"/>
      <c r="E311" s="2"/>
      <c r="F311" s="3"/>
      <c r="H311" s="2"/>
    </row>
    <row r="312" spans="3:8" x14ac:dyDescent="0.25">
      <c r="C312" s="2"/>
      <c r="D312" s="2"/>
      <c r="E312" s="2"/>
      <c r="F312" s="3"/>
      <c r="H312" s="2"/>
    </row>
    <row r="313" spans="3:8" x14ac:dyDescent="0.25">
      <c r="C313" s="2"/>
      <c r="D313" s="2"/>
      <c r="E313" s="2"/>
      <c r="F313" s="3"/>
      <c r="H313" s="2"/>
    </row>
    <row r="314" spans="3:8" x14ac:dyDescent="0.25">
      <c r="C314" s="2"/>
      <c r="D314" s="2"/>
      <c r="E314" s="2"/>
      <c r="F314" s="3"/>
      <c r="H314" s="2"/>
    </row>
    <row r="315" spans="3:8" x14ac:dyDescent="0.25">
      <c r="C315" s="2"/>
      <c r="D315" s="2"/>
      <c r="E315" s="2"/>
      <c r="F315" s="3"/>
      <c r="H315" s="2"/>
    </row>
    <row r="316" spans="3:8" x14ac:dyDescent="0.25">
      <c r="C316" s="2"/>
      <c r="D316" s="2"/>
      <c r="E316" s="2"/>
      <c r="F316" s="3"/>
      <c r="H316" s="2"/>
    </row>
    <row r="317" spans="3:8" x14ac:dyDescent="0.25">
      <c r="C317" s="2"/>
      <c r="D317" s="2"/>
      <c r="E317" s="2"/>
      <c r="F317" s="3"/>
      <c r="H317" s="2"/>
    </row>
    <row r="318" spans="3:8" x14ac:dyDescent="0.25">
      <c r="C318" s="2"/>
      <c r="D318" s="2"/>
      <c r="E318" s="2"/>
      <c r="F318" s="3"/>
      <c r="H318" s="2"/>
    </row>
    <row r="319" spans="3:8" x14ac:dyDescent="0.25">
      <c r="C319" s="2"/>
      <c r="D319" s="2"/>
      <c r="E319" s="2"/>
      <c r="F319" s="3"/>
      <c r="H319" s="2"/>
    </row>
    <row r="320" spans="3:8" x14ac:dyDescent="0.25">
      <c r="C320" s="2"/>
      <c r="D320" s="2"/>
      <c r="E320" s="2"/>
      <c r="F320" s="3"/>
      <c r="H320" s="2"/>
    </row>
    <row r="321" spans="3:8" x14ac:dyDescent="0.25">
      <c r="C321" s="2"/>
      <c r="D321" s="2"/>
      <c r="E321" s="2"/>
      <c r="F321" s="3"/>
      <c r="H321" s="2"/>
    </row>
    <row r="322" spans="3:8" x14ac:dyDescent="0.25">
      <c r="C322" s="2"/>
      <c r="D322" s="2"/>
      <c r="E322" s="2"/>
      <c r="F322" s="3"/>
      <c r="H322" s="2"/>
    </row>
    <row r="323" spans="3:8" x14ac:dyDescent="0.25">
      <c r="C323" s="2"/>
      <c r="D323" s="2"/>
      <c r="E323" s="2"/>
      <c r="F323" s="3"/>
      <c r="H323" s="2"/>
    </row>
    <row r="324" spans="3:8" x14ac:dyDescent="0.25">
      <c r="C324" s="2"/>
      <c r="D324" s="2"/>
      <c r="E324" s="2"/>
      <c r="F324" s="3"/>
      <c r="H324" s="2"/>
    </row>
    <row r="325" spans="3:8" x14ac:dyDescent="0.25">
      <c r="C325" s="2"/>
      <c r="D325" s="2"/>
      <c r="E325" s="2"/>
      <c r="F325" s="3"/>
      <c r="H325" s="2"/>
    </row>
    <row r="326" spans="3:8" x14ac:dyDescent="0.25">
      <c r="C326" s="2"/>
      <c r="D326" s="2"/>
      <c r="E326" s="2"/>
      <c r="F326" s="3"/>
      <c r="H326" s="2"/>
    </row>
    <row r="327" spans="3:8" x14ac:dyDescent="0.25">
      <c r="C327" s="2"/>
      <c r="D327" s="2"/>
      <c r="E327" s="2"/>
      <c r="F327" s="3"/>
      <c r="H327" s="2"/>
    </row>
    <row r="328" spans="3:8" x14ac:dyDescent="0.25">
      <c r="C328" s="2"/>
      <c r="D328" s="2"/>
      <c r="E328" s="2"/>
      <c r="F328" s="3"/>
      <c r="H328" s="2"/>
    </row>
    <row r="329" spans="3:8" x14ac:dyDescent="0.25">
      <c r="C329" s="2"/>
      <c r="D329" s="2"/>
      <c r="E329" s="2"/>
      <c r="F329" s="3"/>
      <c r="H329" s="2"/>
    </row>
    <row r="330" spans="3:8" x14ac:dyDescent="0.25">
      <c r="C330" s="2"/>
      <c r="D330" s="2"/>
      <c r="E330" s="2"/>
      <c r="F330" s="3"/>
      <c r="H330" s="2"/>
    </row>
    <row r="331" spans="3:8" x14ac:dyDescent="0.25">
      <c r="C331" s="2"/>
      <c r="D331" s="2"/>
      <c r="E331" s="2"/>
      <c r="F331" s="3"/>
      <c r="H331" s="2"/>
    </row>
    <row r="332" spans="3:8" x14ac:dyDescent="0.25">
      <c r="C332" s="2"/>
      <c r="D332" s="2"/>
      <c r="E332" s="2"/>
      <c r="F332" s="3"/>
      <c r="H332" s="2"/>
    </row>
    <row r="333" spans="3:8" x14ac:dyDescent="0.25">
      <c r="C333" s="2"/>
      <c r="D333" s="2"/>
      <c r="E333" s="2"/>
      <c r="F333" s="3"/>
      <c r="H333" s="2"/>
    </row>
    <row r="334" spans="3:8" x14ac:dyDescent="0.25">
      <c r="C334" s="2"/>
      <c r="D334" s="2"/>
      <c r="E334" s="2"/>
      <c r="F334" s="3"/>
      <c r="H334" s="2"/>
    </row>
    <row r="335" spans="3:8" x14ac:dyDescent="0.25">
      <c r="C335" s="2"/>
      <c r="D335" s="2"/>
      <c r="E335" s="2"/>
      <c r="F335" s="3"/>
      <c r="H335" s="2"/>
    </row>
    <row r="336" spans="3:8" x14ac:dyDescent="0.25">
      <c r="C336" s="2"/>
      <c r="D336" s="2"/>
      <c r="E336" s="2"/>
      <c r="F336" s="3"/>
      <c r="H336" s="2"/>
    </row>
    <row r="337" spans="2:8" x14ac:dyDescent="0.25">
      <c r="C337" s="2"/>
      <c r="D337" s="2"/>
      <c r="E337" s="2"/>
      <c r="F337" s="3"/>
      <c r="H337" s="2"/>
    </row>
    <row r="338" spans="2:8" x14ac:dyDescent="0.25">
      <c r="C338" s="2"/>
      <c r="D338" s="2"/>
      <c r="E338" s="2"/>
      <c r="F338" s="3"/>
      <c r="H338" s="2"/>
    </row>
    <row r="339" spans="2:8" x14ac:dyDescent="0.25">
      <c r="C339" s="2"/>
      <c r="D339" s="2"/>
      <c r="E339" s="2"/>
      <c r="F339" s="3"/>
      <c r="H339" s="2"/>
    </row>
    <row r="340" spans="2:8" x14ac:dyDescent="0.25">
      <c r="C340" s="2"/>
      <c r="D340" s="2"/>
      <c r="E340" s="2"/>
      <c r="F340" s="3"/>
      <c r="H340" s="2"/>
    </row>
    <row r="341" spans="2:8" x14ac:dyDescent="0.25">
      <c r="C341" s="2"/>
      <c r="D341" s="2"/>
      <c r="E341" s="2"/>
      <c r="F341" s="3"/>
      <c r="H341" s="2"/>
    </row>
    <row r="342" spans="2:8" x14ac:dyDescent="0.25">
      <c r="C342" s="2"/>
      <c r="D342" s="2"/>
      <c r="E342" s="2"/>
      <c r="F342" s="3"/>
      <c r="H342" s="2"/>
    </row>
    <row r="343" spans="2:8" x14ac:dyDescent="0.25">
      <c r="C343" s="2"/>
      <c r="D343" s="2"/>
      <c r="E343" s="2"/>
      <c r="F343" s="3"/>
      <c r="H343" s="2"/>
    </row>
    <row r="344" spans="2:8" x14ac:dyDescent="0.25">
      <c r="C344" s="2"/>
      <c r="D344" s="2"/>
      <c r="E344" s="2"/>
      <c r="F344" s="3"/>
      <c r="H344" s="2"/>
    </row>
    <row r="345" spans="2:8" x14ac:dyDescent="0.25">
      <c r="B345" s="5"/>
      <c r="C345" s="2"/>
      <c r="D345" s="2"/>
      <c r="E345" s="6"/>
      <c r="H345" s="2"/>
    </row>
    <row r="346" spans="2:8" x14ac:dyDescent="0.25">
      <c r="B346" s="5"/>
      <c r="C346" s="2"/>
      <c r="D346" s="2"/>
      <c r="E346" s="6"/>
      <c r="H346" s="2"/>
    </row>
    <row r="347" spans="2:8" x14ac:dyDescent="0.25">
      <c r="B347" s="5"/>
      <c r="C347" s="2"/>
      <c r="D347" s="2"/>
      <c r="E347" s="6"/>
      <c r="H347" s="2"/>
    </row>
    <row r="348" spans="2:8" x14ac:dyDescent="0.25">
      <c r="B348" s="5"/>
      <c r="C348" s="2"/>
      <c r="D348" s="2"/>
      <c r="E348" s="6"/>
      <c r="H348" s="2"/>
    </row>
    <row r="349" spans="2:8" x14ac:dyDescent="0.25">
      <c r="B349" s="5"/>
      <c r="C349" s="2"/>
      <c r="D349" s="2"/>
      <c r="E349" s="6"/>
      <c r="H349" s="2"/>
    </row>
    <row r="350" spans="2:8" x14ac:dyDescent="0.25">
      <c r="B350" s="5"/>
      <c r="C350" s="2"/>
      <c r="D350" s="2"/>
      <c r="E350" s="6"/>
      <c r="H350" s="2"/>
    </row>
    <row r="351" spans="2:8" x14ac:dyDescent="0.25">
      <c r="B351" s="5"/>
      <c r="C351" s="2"/>
      <c r="D351" s="2"/>
      <c r="E351" s="6"/>
      <c r="H351" s="2"/>
    </row>
    <row r="352" spans="2:8" x14ac:dyDescent="0.25">
      <c r="B352" s="5"/>
      <c r="C352" s="2"/>
      <c r="D352" s="2"/>
      <c r="E352" s="6"/>
      <c r="H352" s="2"/>
    </row>
    <row r="353" spans="2:8" x14ac:dyDescent="0.25">
      <c r="B353" s="5"/>
      <c r="C353" s="2"/>
      <c r="D353" s="2"/>
      <c r="E353" s="6"/>
      <c r="H353" s="2"/>
    </row>
    <row r="354" spans="2:8" x14ac:dyDescent="0.25">
      <c r="C354" s="2"/>
      <c r="D354" s="2"/>
      <c r="E354" s="6"/>
      <c r="H354" s="2"/>
    </row>
    <row r="355" spans="2:8" x14ac:dyDescent="0.25">
      <c r="C355" s="2"/>
      <c r="D355" s="2"/>
      <c r="E355" s="6"/>
      <c r="H355" s="2"/>
    </row>
    <row r="356" spans="2:8" x14ac:dyDescent="0.25">
      <c r="C356" s="2"/>
      <c r="D356" s="2"/>
      <c r="E356" s="6"/>
      <c r="H356" s="2"/>
    </row>
    <row r="357" spans="2:8" x14ac:dyDescent="0.25">
      <c r="C357" s="2"/>
      <c r="D357" s="2"/>
      <c r="E357" s="6"/>
      <c r="H357" s="2"/>
    </row>
    <row r="358" spans="2:8" x14ac:dyDescent="0.25">
      <c r="C358" s="2"/>
      <c r="D358" s="2"/>
      <c r="E358" s="6"/>
      <c r="H358" s="2"/>
    </row>
    <row r="359" spans="2:8" x14ac:dyDescent="0.25">
      <c r="C359" s="2"/>
      <c r="D359" s="2"/>
      <c r="E359" s="6"/>
      <c r="H359" s="2"/>
    </row>
    <row r="360" spans="2:8" x14ac:dyDescent="0.25">
      <c r="C360" s="2"/>
      <c r="D360" s="2"/>
      <c r="E360" s="6"/>
      <c r="H360" s="2"/>
    </row>
    <row r="361" spans="2:8" x14ac:dyDescent="0.25">
      <c r="C361" s="2"/>
      <c r="D361" s="2"/>
      <c r="E361" s="6"/>
      <c r="H361" s="2"/>
    </row>
    <row r="362" spans="2:8" x14ac:dyDescent="0.25">
      <c r="C362" s="2"/>
      <c r="D362" s="2"/>
      <c r="E362" s="6"/>
      <c r="H362" s="2"/>
    </row>
    <row r="363" spans="2:8" x14ac:dyDescent="0.25">
      <c r="C363" s="2"/>
      <c r="D363" s="2"/>
      <c r="E363" s="6"/>
      <c r="H363" s="2"/>
    </row>
    <row r="364" spans="2:8" x14ac:dyDescent="0.25">
      <c r="C364" s="2"/>
      <c r="D364" s="2"/>
      <c r="E364" s="6"/>
      <c r="F364" s="5"/>
      <c r="H364" s="2"/>
    </row>
    <row r="365" spans="2:8" x14ac:dyDescent="0.25">
      <c r="C365" s="2"/>
      <c r="D365" s="2"/>
      <c r="E365" s="6"/>
      <c r="F365" s="5"/>
      <c r="H365" s="2"/>
    </row>
    <row r="366" spans="2:8" x14ac:dyDescent="0.25">
      <c r="C366" s="2"/>
      <c r="D366" s="2"/>
      <c r="E366" s="6"/>
      <c r="F366" s="5"/>
      <c r="H366" s="2"/>
    </row>
    <row r="367" spans="2:8" x14ac:dyDescent="0.25">
      <c r="C367" s="2"/>
      <c r="D367" s="2"/>
      <c r="E367" s="6"/>
      <c r="F367" s="5"/>
      <c r="H367" s="2"/>
    </row>
    <row r="368" spans="2:8" x14ac:dyDescent="0.25">
      <c r="E368" s="6"/>
      <c r="F368" s="5"/>
      <c r="H368" s="2"/>
    </row>
    <row r="370" spans="3:6" x14ac:dyDescent="0.25">
      <c r="C370" s="2"/>
      <c r="D370" s="2"/>
      <c r="E370" s="2"/>
      <c r="F370" s="3"/>
    </row>
    <row r="371" spans="3:6" x14ac:dyDescent="0.25">
      <c r="C371" s="2"/>
      <c r="D371" s="2"/>
      <c r="E371" s="2"/>
      <c r="F371" s="3"/>
    </row>
    <row r="372" spans="3:6" x14ac:dyDescent="0.25">
      <c r="C372" s="2"/>
      <c r="D372" s="2"/>
      <c r="E372" s="2"/>
      <c r="F372" s="3"/>
    </row>
    <row r="373" spans="3:6" x14ac:dyDescent="0.25">
      <c r="C373" s="2"/>
      <c r="D373" s="2"/>
      <c r="E373" s="2"/>
      <c r="F373" s="3"/>
    </row>
    <row r="374" spans="3:6" x14ac:dyDescent="0.25">
      <c r="C374" s="2"/>
      <c r="D374" s="2"/>
      <c r="E374" s="2"/>
      <c r="F374" s="3"/>
    </row>
    <row r="375" spans="3:6" x14ac:dyDescent="0.25">
      <c r="C375" s="2"/>
      <c r="D375" s="2"/>
      <c r="E375" s="2"/>
      <c r="F375" s="3"/>
    </row>
    <row r="376" spans="3:6" x14ac:dyDescent="0.25">
      <c r="C376" s="2"/>
      <c r="D376" s="2"/>
      <c r="E376" s="2"/>
      <c r="F376" s="3"/>
    </row>
    <row r="377" spans="3:6" x14ac:dyDescent="0.25">
      <c r="C377" s="2"/>
      <c r="D377" s="2"/>
      <c r="E377" s="2"/>
      <c r="F377" s="3"/>
    </row>
    <row r="378" spans="3:6" x14ac:dyDescent="0.25">
      <c r="C378" s="2"/>
      <c r="D378" s="2"/>
      <c r="E378" s="2"/>
      <c r="F378" s="3"/>
    </row>
    <row r="379" spans="3:6" x14ac:dyDescent="0.25">
      <c r="C379" s="2"/>
      <c r="D379" s="2"/>
      <c r="E379" s="2"/>
      <c r="F379" s="3"/>
    </row>
    <row r="380" spans="3:6" x14ac:dyDescent="0.25">
      <c r="C380" s="2"/>
      <c r="D380" s="2"/>
      <c r="E380" s="2"/>
      <c r="F380" s="3"/>
    </row>
    <row r="381" spans="3:6" x14ac:dyDescent="0.25">
      <c r="C381" s="2"/>
      <c r="D381" s="2"/>
      <c r="E381" s="2"/>
      <c r="F381" s="3"/>
    </row>
    <row r="382" spans="3:6" x14ac:dyDescent="0.25">
      <c r="C382" s="2"/>
      <c r="D382" s="2"/>
      <c r="E382" s="2"/>
      <c r="F382" s="3"/>
    </row>
    <row r="383" spans="3:6" x14ac:dyDescent="0.25">
      <c r="C383" s="2"/>
      <c r="D383" s="2"/>
      <c r="E383" s="2"/>
      <c r="F383" s="3"/>
    </row>
    <row r="384" spans="3:6" x14ac:dyDescent="0.25">
      <c r="C384" s="2"/>
      <c r="D384" s="2"/>
      <c r="E384" s="2"/>
      <c r="F384" s="3"/>
    </row>
    <row r="385" spans="3:6" x14ac:dyDescent="0.25">
      <c r="C385" s="2"/>
      <c r="D385" s="2"/>
      <c r="E385" s="2"/>
      <c r="F385" s="3"/>
    </row>
    <row r="386" spans="3:6" x14ac:dyDescent="0.25">
      <c r="C386" s="2"/>
      <c r="D386" s="2"/>
      <c r="E386" s="2"/>
      <c r="F386" s="3"/>
    </row>
    <row r="387" spans="3:6" x14ac:dyDescent="0.25">
      <c r="C387" s="2"/>
      <c r="D387" s="2"/>
      <c r="E387" s="2"/>
      <c r="F387" s="3"/>
    </row>
    <row r="388" spans="3:6" x14ac:dyDescent="0.25">
      <c r="C388" s="2"/>
      <c r="D388" s="2"/>
      <c r="E388" s="2"/>
      <c r="F388" s="3"/>
    </row>
    <row r="389" spans="3:6" x14ac:dyDescent="0.25">
      <c r="C389" s="2"/>
      <c r="D389" s="2"/>
      <c r="E389" s="2"/>
      <c r="F389" s="3"/>
    </row>
    <row r="390" spans="3:6" x14ac:dyDescent="0.25">
      <c r="C390" s="2"/>
      <c r="D390" s="2"/>
      <c r="E390" s="2"/>
      <c r="F390" s="3"/>
    </row>
    <row r="391" spans="3:6" x14ac:dyDescent="0.25">
      <c r="C391" s="2"/>
      <c r="D391" s="2"/>
      <c r="E391" s="2"/>
      <c r="F391" s="3"/>
    </row>
    <row r="392" spans="3:6" x14ac:dyDescent="0.25">
      <c r="C392" s="2"/>
      <c r="D392" s="2"/>
      <c r="E392" s="2"/>
      <c r="F392" s="3"/>
    </row>
    <row r="393" spans="3:6" x14ac:dyDescent="0.25">
      <c r="C393" s="2"/>
      <c r="D393" s="2"/>
      <c r="E393" s="2"/>
      <c r="F393" s="3"/>
    </row>
    <row r="394" spans="3:6" x14ac:dyDescent="0.25">
      <c r="C394" s="2"/>
      <c r="D394" s="2"/>
      <c r="E394" s="2"/>
      <c r="F394" s="3"/>
    </row>
    <row r="395" spans="3:6" x14ac:dyDescent="0.25">
      <c r="C395" s="2"/>
      <c r="D395" s="2"/>
      <c r="E395" s="2"/>
      <c r="F395" s="3"/>
    </row>
    <row r="396" spans="3:6" x14ac:dyDescent="0.25">
      <c r="C396" s="2"/>
      <c r="D396" s="2"/>
      <c r="E396" s="2"/>
      <c r="F396" s="3"/>
    </row>
    <row r="397" spans="3:6" x14ac:dyDescent="0.25">
      <c r="C397" s="2"/>
      <c r="D397" s="2"/>
      <c r="E397" s="2"/>
      <c r="F397" s="3"/>
    </row>
    <row r="398" spans="3:6" x14ac:dyDescent="0.25">
      <c r="C398" s="2"/>
      <c r="D398" s="2"/>
      <c r="E398" s="2"/>
      <c r="F398" s="3"/>
    </row>
    <row r="399" spans="3:6" x14ac:dyDescent="0.25">
      <c r="C399" s="2"/>
      <c r="D399" s="2"/>
      <c r="E399" s="2"/>
      <c r="F399" s="3"/>
    </row>
    <row r="400" spans="3:6" x14ac:dyDescent="0.25">
      <c r="C400" s="2"/>
      <c r="D400" s="2"/>
      <c r="E400" s="2"/>
      <c r="F400" s="3"/>
    </row>
    <row r="401" spans="3:6" x14ac:dyDescent="0.25">
      <c r="C401" s="2"/>
      <c r="D401" s="2"/>
      <c r="E401" s="2"/>
      <c r="F401" s="3"/>
    </row>
    <row r="402" spans="3:6" x14ac:dyDescent="0.25">
      <c r="C402" s="2"/>
      <c r="D402" s="2"/>
      <c r="E402" s="2"/>
      <c r="F402" s="3"/>
    </row>
    <row r="403" spans="3:6" x14ac:dyDescent="0.25">
      <c r="C403" s="2"/>
      <c r="D403" s="2"/>
      <c r="E403" s="2"/>
      <c r="F403" s="3"/>
    </row>
    <row r="404" spans="3:6" x14ac:dyDescent="0.25">
      <c r="C404" s="2"/>
      <c r="D404" s="2"/>
      <c r="E404" s="2"/>
      <c r="F404" s="3"/>
    </row>
    <row r="405" spans="3:6" x14ac:dyDescent="0.25">
      <c r="C405" s="2"/>
      <c r="D405" s="2"/>
      <c r="E405" s="2"/>
      <c r="F405" s="3"/>
    </row>
    <row r="406" spans="3:6" x14ac:dyDescent="0.25">
      <c r="C406" s="2"/>
      <c r="D406" s="2"/>
      <c r="E406" s="2"/>
      <c r="F406" s="3"/>
    </row>
    <row r="407" spans="3:6" x14ac:dyDescent="0.25">
      <c r="C407" s="2"/>
      <c r="D407" s="2"/>
      <c r="E407" s="2"/>
      <c r="F407" s="3"/>
    </row>
    <row r="408" spans="3:6" x14ac:dyDescent="0.25">
      <c r="C408" s="2"/>
      <c r="D408" s="2"/>
      <c r="E408" s="2"/>
      <c r="F408" s="3"/>
    </row>
    <row r="409" spans="3:6" x14ac:dyDescent="0.25">
      <c r="C409" s="2"/>
      <c r="D409" s="2"/>
      <c r="E409" s="2"/>
      <c r="F409" s="3"/>
    </row>
    <row r="410" spans="3:6" x14ac:dyDescent="0.25">
      <c r="C410" s="2"/>
      <c r="D410" s="2"/>
      <c r="E410" s="2"/>
      <c r="F410" s="3"/>
    </row>
    <row r="411" spans="3:6" x14ac:dyDescent="0.25">
      <c r="C411" s="2"/>
      <c r="D411" s="2"/>
      <c r="E411" s="2"/>
      <c r="F411" s="3"/>
    </row>
    <row r="412" spans="3:6" x14ac:dyDescent="0.25">
      <c r="C412" s="2"/>
      <c r="D412" s="2"/>
      <c r="E412" s="2"/>
      <c r="F412" s="3"/>
    </row>
    <row r="413" spans="3:6" x14ac:dyDescent="0.25">
      <c r="C413" s="2"/>
      <c r="D413" s="2"/>
      <c r="E413" s="2"/>
      <c r="F413" s="3"/>
    </row>
    <row r="414" spans="3:6" x14ac:dyDescent="0.25">
      <c r="C414" s="2"/>
      <c r="D414" s="2"/>
      <c r="E414" s="2"/>
      <c r="F414" s="3"/>
    </row>
    <row r="415" spans="3:6" x14ac:dyDescent="0.25">
      <c r="C415" s="2"/>
      <c r="D415" s="2"/>
      <c r="E415" s="2"/>
      <c r="F415" s="3"/>
    </row>
    <row r="416" spans="3:6" x14ac:dyDescent="0.25">
      <c r="C416" s="2"/>
      <c r="D416" s="2"/>
      <c r="E416" s="2"/>
      <c r="F416" s="3"/>
    </row>
    <row r="417" spans="2:6" x14ac:dyDescent="0.25">
      <c r="C417" s="2"/>
      <c r="D417" s="2"/>
      <c r="E417" s="2"/>
      <c r="F417" s="3"/>
    </row>
    <row r="418" spans="2:6" x14ac:dyDescent="0.25">
      <c r="C418" s="2"/>
      <c r="D418" s="2"/>
      <c r="E418" s="2"/>
      <c r="F418" s="3"/>
    </row>
    <row r="419" spans="2:6" x14ac:dyDescent="0.25">
      <c r="C419" s="2"/>
      <c r="D419" s="2"/>
      <c r="E419" s="2"/>
      <c r="F419" s="3"/>
    </row>
    <row r="420" spans="2:6" x14ac:dyDescent="0.25">
      <c r="C420" s="2"/>
      <c r="D420" s="2"/>
      <c r="E420" s="2"/>
      <c r="F420" s="3"/>
    </row>
    <row r="421" spans="2:6" x14ac:dyDescent="0.25">
      <c r="C421" s="2"/>
      <c r="D421" s="2"/>
      <c r="E421" s="2"/>
      <c r="F421" s="3"/>
    </row>
    <row r="422" spans="2:6" x14ac:dyDescent="0.25">
      <c r="C422" s="2"/>
      <c r="D422" s="2"/>
      <c r="E422" s="2"/>
      <c r="F422" s="3"/>
    </row>
    <row r="423" spans="2:6" x14ac:dyDescent="0.25">
      <c r="C423" s="2"/>
      <c r="D423" s="2"/>
      <c r="E423" s="2"/>
      <c r="F423" s="3"/>
    </row>
    <row r="424" spans="2:6" x14ac:dyDescent="0.25">
      <c r="C424" s="2"/>
      <c r="D424" s="2"/>
      <c r="E424" s="2"/>
      <c r="F424" s="3"/>
    </row>
    <row r="425" spans="2:6" x14ac:dyDescent="0.25">
      <c r="C425" s="2"/>
      <c r="D425" s="2"/>
      <c r="E425" s="2"/>
      <c r="F425" s="3"/>
    </row>
    <row r="426" spans="2:6" x14ac:dyDescent="0.25">
      <c r="C426" s="2"/>
      <c r="D426" s="2"/>
      <c r="E426" s="2"/>
      <c r="F426" s="3"/>
    </row>
    <row r="427" spans="2:6" x14ac:dyDescent="0.25">
      <c r="B427" s="2"/>
      <c r="C427" s="2"/>
      <c r="D427" s="2"/>
      <c r="F427" s="3"/>
    </row>
    <row r="428" spans="2:6" x14ac:dyDescent="0.25">
      <c r="B428" s="2"/>
      <c r="C428" s="2"/>
      <c r="D428" s="2"/>
      <c r="F428" s="3"/>
    </row>
    <row r="429" spans="2:6" x14ac:dyDescent="0.25">
      <c r="B429" s="2"/>
      <c r="C429" s="2"/>
      <c r="D429" s="2"/>
      <c r="F429" s="3"/>
    </row>
    <row r="430" spans="2:6" x14ac:dyDescent="0.25">
      <c r="B430" s="2"/>
      <c r="C430" s="2"/>
      <c r="D430" s="2"/>
      <c r="F430" s="3"/>
    </row>
    <row r="431" spans="2:6" x14ac:dyDescent="0.25">
      <c r="B431" s="2"/>
      <c r="C431" s="2"/>
      <c r="D431" s="2"/>
      <c r="F431" s="3"/>
    </row>
    <row r="432" spans="2:6" x14ac:dyDescent="0.25">
      <c r="B432" s="2"/>
      <c r="C432" s="2"/>
      <c r="D432" s="2"/>
      <c r="F432" s="3"/>
    </row>
    <row r="433" spans="2:6" x14ac:dyDescent="0.25">
      <c r="B433" s="2"/>
      <c r="C433" s="2"/>
      <c r="D433" s="2"/>
      <c r="F433" s="3"/>
    </row>
    <row r="434" spans="2:6" x14ac:dyDescent="0.25">
      <c r="B434" s="2"/>
      <c r="C434" s="2"/>
      <c r="D434" s="2"/>
      <c r="F434" s="3"/>
    </row>
    <row r="435" spans="2:6" x14ac:dyDescent="0.25">
      <c r="B435" s="2"/>
      <c r="C435" s="2"/>
      <c r="D435" s="2"/>
      <c r="F435" s="3"/>
    </row>
    <row r="436" spans="2:6" x14ac:dyDescent="0.25">
      <c r="B436" s="2"/>
      <c r="C436" s="2"/>
      <c r="D436" s="2"/>
      <c r="F436" s="3"/>
    </row>
    <row r="437" spans="2:6" x14ac:dyDescent="0.25">
      <c r="B437" s="2"/>
      <c r="C437" s="2"/>
      <c r="D437" s="2"/>
      <c r="F437" s="3"/>
    </row>
    <row r="438" spans="2:6" x14ac:dyDescent="0.25">
      <c r="B438" s="2"/>
      <c r="C438" s="2"/>
      <c r="D438" s="2"/>
      <c r="F438" s="3"/>
    </row>
    <row r="439" spans="2:6" x14ac:dyDescent="0.25">
      <c r="B439" s="2"/>
      <c r="C439" s="2"/>
      <c r="D439" s="2"/>
      <c r="F439" s="3"/>
    </row>
    <row r="440" spans="2:6" x14ac:dyDescent="0.25">
      <c r="B440" s="2"/>
      <c r="C440" s="2"/>
      <c r="D440" s="2"/>
      <c r="F440" s="3"/>
    </row>
    <row r="441" spans="2:6" x14ac:dyDescent="0.25">
      <c r="B441" s="2"/>
      <c r="C441" s="2"/>
      <c r="D441" s="2"/>
      <c r="F441" s="3"/>
    </row>
    <row r="442" spans="2:6" x14ac:dyDescent="0.25">
      <c r="B442" s="2"/>
      <c r="C442" s="2"/>
      <c r="D442" s="2"/>
      <c r="F442" s="3"/>
    </row>
    <row r="443" spans="2:6" x14ac:dyDescent="0.25">
      <c r="B443" s="2"/>
      <c r="C443" s="2"/>
      <c r="D443" s="2"/>
      <c r="F443" s="3"/>
    </row>
    <row r="444" spans="2:6" x14ac:dyDescent="0.25">
      <c r="B444" s="2"/>
      <c r="C444" s="2"/>
      <c r="D444" s="2"/>
      <c r="F444" s="3"/>
    </row>
    <row r="445" spans="2:6" x14ac:dyDescent="0.25">
      <c r="B445" s="2"/>
      <c r="C445" s="2"/>
      <c r="D445" s="2"/>
      <c r="F445" s="3"/>
    </row>
    <row r="446" spans="2:6" x14ac:dyDescent="0.25">
      <c r="B446" s="2"/>
      <c r="C446" s="2"/>
      <c r="D446" s="2"/>
      <c r="F446" s="3"/>
    </row>
    <row r="447" spans="2:6" x14ac:dyDescent="0.25">
      <c r="B447" s="2"/>
      <c r="C447" s="2"/>
      <c r="D447" s="2"/>
      <c r="F447" s="3"/>
    </row>
    <row r="448" spans="2:6" x14ac:dyDescent="0.25">
      <c r="B448" s="2"/>
      <c r="C448" s="2"/>
      <c r="D448" s="2"/>
      <c r="F448" s="3"/>
    </row>
    <row r="449" spans="2:6" x14ac:dyDescent="0.25">
      <c r="B449" s="2"/>
      <c r="C449" s="2"/>
      <c r="D449" s="2"/>
      <c r="F449" s="3"/>
    </row>
    <row r="450" spans="2:6" x14ac:dyDescent="0.25">
      <c r="B450" s="2"/>
      <c r="C450" s="2"/>
      <c r="D450" s="2"/>
      <c r="F450" s="3"/>
    </row>
    <row r="451" spans="2:6" x14ac:dyDescent="0.25">
      <c r="B451" s="2"/>
      <c r="C451" s="2"/>
      <c r="D451" s="2"/>
      <c r="F451" s="3"/>
    </row>
    <row r="452" spans="2:6" x14ac:dyDescent="0.25">
      <c r="B452" s="2"/>
      <c r="C452" s="2"/>
      <c r="D452" s="2"/>
      <c r="F452" s="3"/>
    </row>
    <row r="453" spans="2:6" x14ac:dyDescent="0.25">
      <c r="B453" s="2"/>
      <c r="C453" s="2"/>
      <c r="D453" s="2"/>
      <c r="F453" s="3"/>
    </row>
    <row r="454" spans="2:6" x14ac:dyDescent="0.25">
      <c r="B454" s="2"/>
      <c r="C454" s="2"/>
      <c r="D454" s="2"/>
      <c r="F454" s="3"/>
    </row>
    <row r="455" spans="2:6" x14ac:dyDescent="0.25">
      <c r="B455" s="2"/>
      <c r="C455" s="2"/>
      <c r="D455" s="2"/>
      <c r="F455" s="3"/>
    </row>
    <row r="456" spans="2:6" x14ac:dyDescent="0.25">
      <c r="B456" s="2"/>
      <c r="C456" s="2"/>
      <c r="D456" s="2"/>
      <c r="F456" s="3"/>
    </row>
    <row r="457" spans="2:6" x14ac:dyDescent="0.25">
      <c r="B457" s="2"/>
      <c r="C457" s="2"/>
      <c r="D457" s="2"/>
      <c r="F457" s="3"/>
    </row>
    <row r="458" spans="2:6" x14ac:dyDescent="0.25">
      <c r="B458" s="2"/>
      <c r="C458" s="2"/>
      <c r="D458" s="2"/>
      <c r="F458" s="3"/>
    </row>
    <row r="459" spans="2:6" x14ac:dyDescent="0.25">
      <c r="B459" s="2"/>
      <c r="C459" s="2"/>
      <c r="D459" s="2"/>
      <c r="F459" s="3"/>
    </row>
    <row r="460" spans="2:6" x14ac:dyDescent="0.25">
      <c r="B460" s="2"/>
      <c r="C460" s="2"/>
      <c r="D460" s="2"/>
      <c r="F460" s="3"/>
    </row>
    <row r="461" spans="2:6" x14ac:dyDescent="0.25">
      <c r="B461" s="2"/>
      <c r="C461" s="2"/>
      <c r="D461" s="2"/>
      <c r="F461" s="3"/>
    </row>
    <row r="462" spans="2:6" x14ac:dyDescent="0.25">
      <c r="B462" s="2"/>
      <c r="C462" s="2"/>
      <c r="D462" s="2"/>
      <c r="F462" s="3"/>
    </row>
    <row r="463" spans="2:6" x14ac:dyDescent="0.25">
      <c r="B463" s="2"/>
      <c r="C463" s="2"/>
      <c r="D463" s="2"/>
      <c r="F463" s="3"/>
    </row>
    <row r="464" spans="2:6" x14ac:dyDescent="0.25">
      <c r="B464" s="2"/>
      <c r="C464" s="2"/>
      <c r="D464" s="2"/>
      <c r="F464" s="3"/>
    </row>
    <row r="465" spans="2:6" x14ac:dyDescent="0.25">
      <c r="B465" s="2"/>
      <c r="C465" s="2"/>
      <c r="D465" s="2"/>
      <c r="F465" s="3"/>
    </row>
    <row r="466" spans="2:6" x14ac:dyDescent="0.25">
      <c r="B466" s="2"/>
      <c r="C466" s="2"/>
      <c r="D466" s="2"/>
      <c r="F466" s="3"/>
    </row>
    <row r="467" spans="2:6" x14ac:dyDescent="0.25">
      <c r="B467" s="2"/>
      <c r="C467" s="2"/>
      <c r="D467" s="2"/>
      <c r="F467" s="3"/>
    </row>
    <row r="468" spans="2:6" x14ac:dyDescent="0.25">
      <c r="B468" s="2"/>
      <c r="C468" s="2"/>
      <c r="D468" s="2"/>
      <c r="F468" s="3"/>
    </row>
    <row r="469" spans="2:6" x14ac:dyDescent="0.25">
      <c r="B469" s="2"/>
      <c r="C469" s="2"/>
      <c r="D469" s="2"/>
      <c r="F469" s="3"/>
    </row>
    <row r="470" spans="2:6" x14ac:dyDescent="0.25">
      <c r="B470" s="2"/>
      <c r="C470" s="2"/>
      <c r="D470" s="2"/>
      <c r="F470" s="3"/>
    </row>
    <row r="471" spans="2:6" x14ac:dyDescent="0.25">
      <c r="B471" s="2"/>
      <c r="C471" s="2"/>
      <c r="D471" s="2"/>
      <c r="F471" s="3"/>
    </row>
    <row r="472" spans="2:6" x14ac:dyDescent="0.25">
      <c r="B472" s="2"/>
      <c r="C472" s="2"/>
      <c r="D472" s="2"/>
      <c r="F472" s="3"/>
    </row>
    <row r="473" spans="2:6" x14ac:dyDescent="0.25">
      <c r="B473" s="2"/>
      <c r="C473" s="2"/>
      <c r="D473" s="2"/>
      <c r="F473" s="3"/>
    </row>
    <row r="474" spans="2:6" x14ac:dyDescent="0.25">
      <c r="B474" s="2"/>
      <c r="C474" s="2"/>
      <c r="D474" s="2"/>
      <c r="F474" s="3"/>
    </row>
    <row r="475" spans="2:6" x14ac:dyDescent="0.25">
      <c r="B475" s="2"/>
      <c r="C475" s="2"/>
      <c r="D475" s="2"/>
      <c r="F475" s="3"/>
    </row>
    <row r="476" spans="2:6" x14ac:dyDescent="0.25">
      <c r="B476" s="2"/>
      <c r="C476" s="2"/>
      <c r="D476" s="2"/>
      <c r="F476" s="3"/>
    </row>
    <row r="477" spans="2:6" x14ac:dyDescent="0.25">
      <c r="B477" s="2"/>
      <c r="C477" s="2"/>
      <c r="D477" s="2"/>
      <c r="F477" s="3"/>
    </row>
    <row r="478" spans="2:6" x14ac:dyDescent="0.25">
      <c r="B478" s="2"/>
      <c r="C478" s="2"/>
      <c r="D478" s="2"/>
      <c r="F478" s="3"/>
    </row>
    <row r="479" spans="2:6" x14ac:dyDescent="0.25">
      <c r="B479" s="2"/>
      <c r="C479" s="2"/>
      <c r="D479" s="2"/>
      <c r="F479" s="3"/>
    </row>
    <row r="480" spans="2:6" x14ac:dyDescent="0.25">
      <c r="B480" s="2"/>
      <c r="C480" s="2"/>
      <c r="D480" s="2"/>
      <c r="F480" s="3"/>
    </row>
    <row r="481" spans="2:6" x14ac:dyDescent="0.25">
      <c r="B481" s="2"/>
      <c r="C481" s="2"/>
      <c r="D481" s="2"/>
      <c r="F481" s="3"/>
    </row>
    <row r="482" spans="2:6" x14ac:dyDescent="0.25">
      <c r="B482" s="2"/>
      <c r="C482" s="2"/>
      <c r="D482" s="2"/>
      <c r="F482" s="3"/>
    </row>
  </sheetData>
  <mergeCells count="3">
    <mergeCell ref="B2:G2"/>
    <mergeCell ref="A5:B5"/>
    <mergeCell ref="A286:C286"/>
  </mergeCells>
  <pageMargins left="0.7" right="0.7" top="0.75" bottom="0.75" header="0.3" footer="0.3"/>
  <pageSetup paperSize="9" scale="9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</vt:lpstr>
      <vt:lpstr>No M v LD</vt:lpstr>
      <vt:lpstr>v slend</vt:lpstr>
      <vt:lpstr>with M v fcyl</vt:lpstr>
      <vt:lpstr>No M v fcyl</vt:lpstr>
      <vt:lpstr>no M vL-D</vt:lpstr>
      <vt:lpstr>2nd v k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2018-03-04T10:55:38Z</cp:lastPrinted>
  <dcterms:created xsi:type="dcterms:W3CDTF">2018-02-26T16:04:26Z</dcterms:created>
  <dcterms:modified xsi:type="dcterms:W3CDTF">2018-04-29T16:40:59Z</dcterms:modified>
</cp:coreProperties>
</file>